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75" windowWidth="14955" windowHeight="8700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5" i="2"/>
  <c r="I6"/>
  <c r="I7"/>
  <c r="I8"/>
  <c r="I9"/>
  <c r="I10"/>
  <c r="I4"/>
  <c r="H5"/>
  <c r="H6"/>
  <c r="H7"/>
  <c r="H8"/>
  <c r="H9"/>
  <c r="H10"/>
  <c r="H4"/>
  <c r="G5"/>
  <c r="G6"/>
  <c r="G7"/>
  <c r="G8"/>
  <c r="G9"/>
  <c r="G10"/>
  <c r="G4"/>
  <c r="F5"/>
  <c r="F6"/>
  <c r="F7"/>
  <c r="F8"/>
  <c r="F9"/>
  <c r="F10"/>
  <c r="F4"/>
  <c r="E5"/>
  <c r="E6"/>
  <c r="E7"/>
  <c r="E8"/>
  <c r="E9"/>
  <c r="E10"/>
  <c r="E4"/>
  <c r="D5"/>
  <c r="D6"/>
  <c r="D7"/>
  <c r="D8"/>
  <c r="D9"/>
  <c r="D10"/>
  <c r="D4"/>
  <c r="C5"/>
  <c r="C6"/>
  <c r="C7"/>
  <c r="C8"/>
  <c r="C9"/>
  <c r="C10"/>
  <c r="C4"/>
  <c r="B5"/>
  <c r="B6"/>
  <c r="B7"/>
  <c r="B8"/>
  <c r="B9"/>
  <c r="B10"/>
  <c r="B4"/>
  <c r="Z6" i="1"/>
  <c r="Z7"/>
  <c r="Z8"/>
  <c r="Z9"/>
  <c r="Z10"/>
  <c r="Z11"/>
  <c r="Z5"/>
  <c r="Y6"/>
  <c r="Y7"/>
  <c r="Y8"/>
  <c r="Y9"/>
  <c r="Y10"/>
  <c r="Y11"/>
  <c r="Y5"/>
  <c r="X6"/>
  <c r="X7"/>
  <c r="X8"/>
  <c r="X9"/>
  <c r="X10"/>
  <c r="X11"/>
  <c r="X5"/>
  <c r="W6"/>
  <c r="W7"/>
  <c r="W8"/>
  <c r="W9"/>
  <c r="W10"/>
  <c r="W11"/>
  <c r="W5"/>
  <c r="V6"/>
  <c r="V7"/>
  <c r="V8"/>
  <c r="V9"/>
  <c r="V10"/>
  <c r="V11"/>
  <c r="V5"/>
  <c r="U6"/>
  <c r="U7"/>
  <c r="U8"/>
  <c r="U9"/>
  <c r="U10"/>
  <c r="U11"/>
  <c r="U5"/>
  <c r="T6"/>
  <c r="T7"/>
  <c r="T8"/>
  <c r="T9"/>
  <c r="T10"/>
  <c r="T11"/>
  <c r="T5"/>
  <c r="S6"/>
  <c r="S7"/>
  <c r="S8"/>
  <c r="S9"/>
  <c r="S10"/>
  <c r="S11"/>
  <c r="S5"/>
  <c r="R6"/>
  <c r="R7"/>
  <c r="R8"/>
  <c r="R9"/>
  <c r="R10"/>
  <c r="R11"/>
  <c r="R5"/>
  <c r="Q6"/>
  <c r="Q7"/>
  <c r="Q8"/>
  <c r="Q9"/>
  <c r="Q10"/>
  <c r="Q11"/>
  <c r="Q5"/>
  <c r="L6"/>
  <c r="M6" s="1"/>
  <c r="L7"/>
  <c r="M7" s="1"/>
  <c r="L8"/>
  <c r="M8" s="1"/>
  <c r="L9"/>
  <c r="M9" s="1"/>
  <c r="L10"/>
  <c r="M10" s="1"/>
  <c r="L11"/>
  <c r="M11" s="1"/>
  <c r="L5"/>
  <c r="M5" s="1"/>
  <c r="G6"/>
  <c r="G7"/>
  <c r="G8"/>
  <c r="G9"/>
  <c r="G10"/>
  <c r="G11"/>
  <c r="G5"/>
  <c r="P6"/>
  <c r="P7"/>
  <c r="P8"/>
  <c r="P9"/>
  <c r="P10"/>
  <c r="P11"/>
  <c r="P5"/>
  <c r="K6" l="1"/>
  <c r="K7"/>
  <c r="K8"/>
  <c r="K9"/>
  <c r="K10"/>
  <c r="K11"/>
  <c r="K5"/>
  <c r="F6" l="1"/>
  <c r="F7"/>
  <c r="F8"/>
  <c r="F9"/>
  <c r="F10"/>
  <c r="F11"/>
  <c r="F12"/>
  <c r="F13"/>
  <c r="F5"/>
</calcChain>
</file>

<file path=xl/sharedStrings.xml><?xml version="1.0" encoding="utf-8"?>
<sst xmlns="http://schemas.openxmlformats.org/spreadsheetml/2006/main" count="107" uniqueCount="71">
  <si>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</si>
  <si>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</si>
  <si>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</si>
  <si>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</si>
  <si>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</si>
  <si>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</si>
  <si>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</si>
  <si>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</si>
  <si>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</si>
  <si>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</si>
  <si>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</si>
  <si>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</si>
  <si>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</si>
  <si>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</si>
  <si>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</si>
  <si>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</si>
  <si>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</si>
  <si>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</si>
  <si>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</si>
  <si>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</si>
  <si>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</si>
  <si>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</si>
  <si>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</si>
  <si>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</si>
  <si>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</si>
  <si>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</si>
  <si>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</si>
  <si>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</si>
  <si>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</si>
  <si>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</si>
  <si>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</si>
  <si>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</si>
  <si>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</si>
  <si>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</si>
  <si>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</si>
  <si>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</si>
  <si>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</si>
  <si>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 xml:space="preserve">Sample: </t>
  </si>
  <si>
    <t>AVG WT+tray</t>
  </si>
  <si>
    <t>AVG WT+Tray</t>
  </si>
  <si>
    <t>H-G</t>
  </si>
  <si>
    <t>M-R</t>
  </si>
  <si>
    <t>M</t>
  </si>
  <si>
    <t>mud</t>
  </si>
  <si>
    <t>% mud</t>
  </si>
  <si>
    <t>H-M-G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</si>
  <si>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</si>
  <si>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</si>
  <si>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</si>
  <si>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</si>
  <si>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</si>
  <si>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</si>
  <si>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</si>
  <si>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</si>
  <si>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</si>
  <si>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June#2 WC1</t>
  </si>
  <si>
    <t>June#2 WC2</t>
  </si>
  <si>
    <t>June#2 WC3</t>
  </si>
  <si>
    <t>June#2 WC4</t>
  </si>
  <si>
    <t>June#2 WC5</t>
  </si>
  <si>
    <t>June#2 WC6</t>
  </si>
  <si>
    <t>June#2 WC7</t>
  </si>
  <si>
    <t>June#2 WC8</t>
  </si>
  <si>
    <t>June#2 WC9</t>
  </si>
  <si>
    <t>5026_0-1</t>
  </si>
  <si>
    <t>5026_1-2</t>
  </si>
  <si>
    <t>5026_2-3</t>
  </si>
  <si>
    <t>5026_3-4</t>
  </si>
  <si>
    <t>5026_4-5</t>
  </si>
  <si>
    <t>5026_5-6</t>
  </si>
  <si>
    <t>5026_6-7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</si>
</sst>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0" fontId="4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/>
    <xf numFmtId="164" fontId="0" fillId="0" borderId="7" xfId="0" applyNumberFormat="1" applyBorder="1"/>
    <xf numFmtId="0" fontId="0" fillId="0" borderId="2" xfId="0" applyFill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44"/>
  <sheetViews>
    <sheetView tabSelected="1" topLeftCell="L1" workbookViewId="0">
      <selection activeCell="Z5" sqref="Z5:Z11"/>
    </sheetView>
  </sheetViews>
  <sheetFormatPr defaultRowHeight="15"/>
  <cols>
    <col min="1" max="2" width="15.42578125" customWidth="1"/>
    <col min="3" max="3" width="9.140625" style="8"/>
    <col min="4" max="4" width="9.140625" style="15"/>
    <col min="7" max="7" width="9.140625" style="8"/>
    <col min="8" max="8" width="18.85546875" style="8" bestFit="1" customWidth="1"/>
    <col min="12" max="12" width="12.85546875" style="15" bestFit="1" customWidth="1"/>
    <col min="13" max="13" width="9.140625" style="8"/>
    <col min="14" max="14" width="11.85546875" style="15" bestFit="1" customWidth="1"/>
    <col min="15" max="15" width="11.85546875" bestFit="1" customWidth="1"/>
    <col min="17" max="17" width="13.28515625" style="15" bestFit="1" customWidth="1"/>
    <col min="18" max="18" width="9.140625" style="8"/>
    <col min="20" max="20" width="12.42578125" bestFit="1" customWidth="1"/>
    <col min="24" max="24" width="10.5703125" bestFit="1" customWidth="1"/>
    <col min="25" max="25" width="9.85546875" bestFit="1" customWidth="1"/>
  </cols>
  <sheetData>
    <row r="1" spans="1:37">
      <c r="A1" s="2" t="s">
        <v>0</v>
      </c>
      <c r="B1" s="2" t="s">
        <v>2</v>
      </c>
      <c r="C1" s="16" t="s">
        <v>1</v>
      </c>
      <c r="D1" s="38" t="s">
        <v>3</v>
      </c>
      <c r="E1" s="39"/>
      <c r="F1" s="39"/>
      <c r="G1" s="39"/>
      <c r="H1" s="11" t="s">
        <v>8</v>
      </c>
      <c r="I1" s="40" t="s">
        <v>10</v>
      </c>
      <c r="J1" s="41"/>
      <c r="K1" s="41"/>
      <c r="L1" s="41"/>
      <c r="M1" s="31"/>
      <c r="N1" s="40" t="s">
        <v>13</v>
      </c>
      <c r="O1" s="41"/>
      <c r="P1" s="41"/>
      <c r="Q1" s="41"/>
      <c r="R1" s="31"/>
      <c r="S1" s="20" t="s">
        <v>16</v>
      </c>
      <c r="T1" s="20"/>
    </row>
    <row r="2" spans="1:37">
      <c r="A2" s="3"/>
      <c r="B2" s="3"/>
      <c r="C2" s="17"/>
      <c r="D2" s="5" t="s">
        <v>4</v>
      </c>
      <c r="E2" s="5" t="s">
        <v>5</v>
      </c>
      <c r="F2" s="5" t="s">
        <v>15</v>
      </c>
      <c r="G2" s="33" t="s">
        <v>6</v>
      </c>
      <c r="H2" s="34" t="s">
        <v>9</v>
      </c>
      <c r="I2" s="42" t="s">
        <v>11</v>
      </c>
      <c r="J2" s="43"/>
      <c r="K2" s="43"/>
      <c r="L2" s="43"/>
      <c r="M2" s="32"/>
      <c r="N2" s="42" t="s">
        <v>11</v>
      </c>
      <c r="O2" s="43"/>
      <c r="P2" s="43"/>
      <c r="Q2" s="43"/>
      <c r="R2" s="32"/>
      <c r="S2" t="s">
        <v>45</v>
      </c>
      <c r="T2" t="s">
        <v>42</v>
      </c>
      <c r="U2" t="s">
        <v>41</v>
      </c>
      <c r="W2" t="s">
        <v>40</v>
      </c>
    </row>
    <row r="3" spans="1:37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38</v>
      </c>
      <c r="M3" s="33" t="s">
        <v>6</v>
      </c>
      <c r="N3" s="5" t="s">
        <v>14</v>
      </c>
      <c r="O3" s="5" t="s">
        <v>14</v>
      </c>
      <c r="P3" s="5" t="s">
        <v>15</v>
      </c>
      <c r="Q3" s="14" t="s">
        <v>39</v>
      </c>
      <c r="R3" s="18" t="s">
        <v>6</v>
      </c>
      <c r="S3" s="21" t="s">
        <v>17</v>
      </c>
      <c r="T3" s="21" t="s">
        <v>22</v>
      </c>
      <c r="U3" s="21" t="s">
        <v>18</v>
      </c>
      <c r="V3" s="21" t="s">
        <v>43</v>
      </c>
      <c r="W3" s="21" t="s">
        <v>19</v>
      </c>
      <c r="X3" s="21" t="s">
        <v>20</v>
      </c>
      <c r="Y3" s="21" t="s">
        <v>21</v>
      </c>
      <c r="Z3" s="21" t="s">
        <v>44</v>
      </c>
    </row>
    <row r="4" spans="1:37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7" t="s">
        <v>7</v>
      </c>
      <c r="N4" s="6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2" t="s">
        <v>7</v>
      </c>
      <c r="T4" s="22"/>
      <c r="U4" s="22" t="s">
        <v>7</v>
      </c>
      <c r="V4" s="22" t="s">
        <v>7</v>
      </c>
      <c r="W4" s="22" t="s">
        <v>7</v>
      </c>
      <c r="X4" s="9"/>
      <c r="Y4" s="9"/>
      <c r="Z4" s="9"/>
    </row>
    <row r="5" spans="1:37">
      <c r="A5" t="s">
        <v>64</v>
      </c>
      <c r="B5" t="s">
        <v>55</v>
      </c>
      <c r="C5" s="8" t="s">
        <v>46</v>
      </c>
      <c r="D5" s="27">
        <v>1.0205</v>
      </c>
      <c r="E5" s="35">
        <v>1.0206</v>
      </c>
      <c r="F5" s="35">
        <f>D5-E5</f>
        <v>-9.9999999999988987E-5</v>
      </c>
      <c r="G5" s="28">
        <f>(D5+E5)/2</f>
        <v>1.0205500000000001</v>
      </c>
      <c r="H5" s="28">
        <v>3.45</v>
      </c>
      <c r="I5" s="35">
        <v>1.7603</v>
      </c>
      <c r="J5" s="35">
        <v>1.76</v>
      </c>
      <c r="K5" s="35">
        <f>J5-I5</f>
        <v>-2.9999999999996696E-4</v>
      </c>
      <c r="L5" s="27">
        <f>(I5+J5)/2</f>
        <v>1.7601499999999999</v>
      </c>
      <c r="M5" s="28">
        <f>L5-G5</f>
        <v>0.73959999999999981</v>
      </c>
      <c r="N5" s="27">
        <v>1.6982999999999999</v>
      </c>
      <c r="O5" s="35">
        <v>1.6987000000000001</v>
      </c>
      <c r="P5" s="35">
        <f>N5-O5</f>
        <v>-4.0000000000017799E-4</v>
      </c>
      <c r="Q5" s="27">
        <f>(N5+O5)/2</f>
        <v>1.6985000000000001</v>
      </c>
      <c r="R5" s="28">
        <f>Q5-G5</f>
        <v>0.67795000000000005</v>
      </c>
      <c r="S5" s="35">
        <f>H5-L5</f>
        <v>1.6898500000000003</v>
      </c>
      <c r="T5" s="35">
        <f>M5</f>
        <v>0.73959999999999981</v>
      </c>
      <c r="U5" s="35">
        <f>M5-R5</f>
        <v>6.1649999999999761E-2</v>
      </c>
      <c r="V5" s="35">
        <f>R5</f>
        <v>0.67795000000000005</v>
      </c>
      <c r="W5" s="35">
        <f>H5-G5</f>
        <v>2.4294500000000001</v>
      </c>
      <c r="X5" s="35">
        <f>(S5/W5)*100</f>
        <v>69.556895593652897</v>
      </c>
      <c r="Y5" s="35">
        <f>(U5/W5)*100</f>
        <v>2.5376113935252733</v>
      </c>
      <c r="Z5" s="35">
        <f>(V5/W5)*100</f>
        <v>27.905493012821829</v>
      </c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</row>
    <row r="6" spans="1:37">
      <c r="A6" t="s">
        <v>65</v>
      </c>
      <c r="B6" t="s">
        <v>56</v>
      </c>
      <c r="C6" s="8" t="s">
        <v>47</v>
      </c>
      <c r="D6" s="27">
        <v>0.99529999999999996</v>
      </c>
      <c r="E6" s="35">
        <v>0.99529999999999996</v>
      </c>
      <c r="F6" s="35">
        <f t="shared" ref="F6:F13" si="0">D6-E6</f>
        <v>0</v>
      </c>
      <c r="G6" s="28">
        <f t="shared" ref="G6:G11" si="1">(D6+E6)/2</f>
        <v>0.99529999999999996</v>
      </c>
      <c r="H6" s="28">
        <v>3.8268</v>
      </c>
      <c r="I6" s="35">
        <v>1.9000999999999999</v>
      </c>
      <c r="J6" s="35">
        <v>1.9001999999999999</v>
      </c>
      <c r="K6" s="35">
        <f t="shared" ref="K6:K11" si="2">J6-I6</f>
        <v>9.9999999999988987E-5</v>
      </c>
      <c r="L6" s="27">
        <f t="shared" ref="L6:L11" si="3">(I6+J6)/2</f>
        <v>1.90015</v>
      </c>
      <c r="M6" s="28">
        <f t="shared" ref="M6:M11" si="4">L6-G6</f>
        <v>0.90485000000000004</v>
      </c>
      <c r="N6" s="27">
        <v>1.8232999999999999</v>
      </c>
      <c r="O6" s="35">
        <v>1.8233999999999999</v>
      </c>
      <c r="P6" s="35">
        <f t="shared" ref="P6:P11" si="5">N6-O6</f>
        <v>-9.9999999999988987E-5</v>
      </c>
      <c r="Q6" s="27">
        <f t="shared" ref="Q6:Q11" si="6">(N6+O6)/2</f>
        <v>1.82335</v>
      </c>
      <c r="R6" s="28">
        <f t="shared" ref="R6:R11" si="7">Q6-G6</f>
        <v>0.82805000000000006</v>
      </c>
      <c r="S6" s="35">
        <f t="shared" ref="S6:S11" si="8">H6-L6</f>
        <v>1.92665</v>
      </c>
      <c r="T6" s="35">
        <f t="shared" ref="T6:T11" si="9">M6</f>
        <v>0.90485000000000004</v>
      </c>
      <c r="U6" s="35">
        <f t="shared" ref="U6:U11" si="10">M6-R6</f>
        <v>7.6799999999999979E-2</v>
      </c>
      <c r="V6" s="35">
        <f t="shared" ref="V6:V11" si="11">R6</f>
        <v>0.82805000000000006</v>
      </c>
      <c r="W6" s="35">
        <f t="shared" ref="W6:W11" si="12">H6-G6</f>
        <v>2.8315000000000001</v>
      </c>
      <c r="X6" s="35">
        <f t="shared" ref="X6:X11" si="13">(S6/W6)*100</f>
        <v>68.043439872858897</v>
      </c>
      <c r="Y6" s="35">
        <f t="shared" ref="Y6:Y11" si="14">(U6/W6)*100</f>
        <v>2.7123432809464938</v>
      </c>
      <c r="Z6" s="35">
        <f t="shared" ref="Z6:Z11" si="15">(V6/W6)*100</f>
        <v>29.244216846194597</v>
      </c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</row>
    <row r="7" spans="1:37">
      <c r="A7" t="s">
        <v>66</v>
      </c>
      <c r="B7" t="s">
        <v>57</v>
      </c>
      <c r="C7" s="8" t="s">
        <v>48</v>
      </c>
      <c r="D7" s="27">
        <v>0.97240000000000004</v>
      </c>
      <c r="E7" s="35">
        <v>0.97260000000000002</v>
      </c>
      <c r="F7" s="35">
        <f t="shared" si="0"/>
        <v>-1.9999999999997797E-4</v>
      </c>
      <c r="G7" s="28">
        <f t="shared" si="1"/>
        <v>0.97250000000000003</v>
      </c>
      <c r="H7" s="28">
        <v>3.7286000000000001</v>
      </c>
      <c r="I7" s="35">
        <v>1.8573</v>
      </c>
      <c r="J7" s="35">
        <v>1.8576999999999999</v>
      </c>
      <c r="K7" s="35">
        <f t="shared" si="2"/>
        <v>3.9999999999995595E-4</v>
      </c>
      <c r="L7" s="27">
        <f t="shared" si="3"/>
        <v>1.8574999999999999</v>
      </c>
      <c r="M7" s="28">
        <f t="shared" si="4"/>
        <v>0.8849999999999999</v>
      </c>
      <c r="N7" s="27">
        <v>1.7802</v>
      </c>
      <c r="O7" s="35">
        <v>1.7803</v>
      </c>
      <c r="P7" s="35">
        <f t="shared" si="5"/>
        <v>-9.9999999999988987E-5</v>
      </c>
      <c r="Q7" s="27">
        <f t="shared" si="6"/>
        <v>1.7802500000000001</v>
      </c>
      <c r="R7" s="28">
        <f t="shared" si="7"/>
        <v>0.80775000000000008</v>
      </c>
      <c r="S7" s="35">
        <f t="shared" si="8"/>
        <v>1.8711000000000002</v>
      </c>
      <c r="T7" s="35">
        <f t="shared" si="9"/>
        <v>0.8849999999999999</v>
      </c>
      <c r="U7" s="35">
        <f t="shared" si="10"/>
        <v>7.7249999999999819E-2</v>
      </c>
      <c r="V7" s="35">
        <f t="shared" si="11"/>
        <v>0.80775000000000008</v>
      </c>
      <c r="W7" s="35">
        <f t="shared" si="12"/>
        <v>2.7561</v>
      </c>
      <c r="X7" s="35">
        <f t="shared" si="13"/>
        <v>67.889408947425721</v>
      </c>
      <c r="Y7" s="35">
        <f t="shared" si="14"/>
        <v>2.802873625775546</v>
      </c>
      <c r="Z7" s="35">
        <f t="shared" si="15"/>
        <v>29.307717426798739</v>
      </c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</row>
    <row r="8" spans="1:37">
      <c r="A8" t="s">
        <v>67</v>
      </c>
      <c r="B8" t="s">
        <v>58</v>
      </c>
      <c r="C8" s="8" t="s">
        <v>49</v>
      </c>
      <c r="D8" s="27">
        <v>0.97170000000000001</v>
      </c>
      <c r="E8" s="35">
        <v>0.97189999999999999</v>
      </c>
      <c r="F8" s="35">
        <f t="shared" si="0"/>
        <v>-1.9999999999997797E-4</v>
      </c>
      <c r="G8" s="28">
        <f t="shared" si="1"/>
        <v>0.9718</v>
      </c>
      <c r="H8" s="28">
        <v>3.4175</v>
      </c>
      <c r="I8" s="35">
        <v>1.8064</v>
      </c>
      <c r="J8" s="35">
        <v>1.8065</v>
      </c>
      <c r="K8" s="35">
        <f t="shared" si="2"/>
        <v>9.9999999999988987E-5</v>
      </c>
      <c r="L8" s="27">
        <f t="shared" si="3"/>
        <v>1.8064499999999999</v>
      </c>
      <c r="M8" s="28">
        <f t="shared" si="4"/>
        <v>0.83464999999999989</v>
      </c>
      <c r="N8" s="27">
        <v>1.7374000000000001</v>
      </c>
      <c r="O8" s="35">
        <v>1.7378</v>
      </c>
      <c r="P8" s="35">
        <f t="shared" si="5"/>
        <v>-3.9999999999995595E-4</v>
      </c>
      <c r="Q8" s="27">
        <f t="shared" si="6"/>
        <v>1.7376</v>
      </c>
      <c r="R8" s="28">
        <f t="shared" si="7"/>
        <v>0.76580000000000004</v>
      </c>
      <c r="S8" s="35">
        <f t="shared" si="8"/>
        <v>1.6110500000000001</v>
      </c>
      <c r="T8" s="35">
        <f t="shared" si="9"/>
        <v>0.83464999999999989</v>
      </c>
      <c r="U8" s="35">
        <f t="shared" si="10"/>
        <v>6.8849999999999856E-2</v>
      </c>
      <c r="V8" s="35">
        <f t="shared" si="11"/>
        <v>0.76580000000000004</v>
      </c>
      <c r="W8" s="35">
        <f t="shared" si="12"/>
        <v>2.4457</v>
      </c>
      <c r="X8" s="35">
        <f t="shared" si="13"/>
        <v>65.872756266099685</v>
      </c>
      <c r="Y8" s="35">
        <f t="shared" si="14"/>
        <v>2.8151449482765609</v>
      </c>
      <c r="Z8" s="35">
        <f t="shared" si="15"/>
        <v>31.31209878562375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</row>
    <row r="9" spans="1:37">
      <c r="A9" t="s">
        <v>68</v>
      </c>
      <c r="B9" t="s">
        <v>59</v>
      </c>
      <c r="C9" s="8" t="s">
        <v>50</v>
      </c>
      <c r="D9" s="27">
        <v>0.96079999999999999</v>
      </c>
      <c r="E9" s="35">
        <v>0.9607</v>
      </c>
      <c r="F9" s="35">
        <f t="shared" si="0"/>
        <v>9.9999999999988987E-5</v>
      </c>
      <c r="G9" s="28">
        <f t="shared" si="1"/>
        <v>0.96074999999999999</v>
      </c>
      <c r="H9" s="28">
        <v>3.9516</v>
      </c>
      <c r="I9" s="35">
        <v>1.9765999999999999</v>
      </c>
      <c r="J9" s="35">
        <v>1.9767999999999999</v>
      </c>
      <c r="K9" s="35">
        <f t="shared" si="2"/>
        <v>1.9999999999997797E-4</v>
      </c>
      <c r="L9" s="27">
        <f t="shared" si="3"/>
        <v>1.9766999999999999</v>
      </c>
      <c r="M9" s="28">
        <f t="shared" si="4"/>
        <v>1.0159499999999999</v>
      </c>
      <c r="N9" s="27">
        <v>1.8913</v>
      </c>
      <c r="O9" s="35">
        <v>1.8908</v>
      </c>
      <c r="P9" s="35">
        <f t="shared" si="5"/>
        <v>4.9999999999994493E-4</v>
      </c>
      <c r="Q9" s="27">
        <f t="shared" si="6"/>
        <v>1.8910499999999999</v>
      </c>
      <c r="R9" s="28">
        <f t="shared" si="7"/>
        <v>0.9302999999999999</v>
      </c>
      <c r="S9" s="35">
        <f t="shared" si="8"/>
        <v>1.9749000000000001</v>
      </c>
      <c r="T9" s="35">
        <f t="shared" si="9"/>
        <v>1.0159499999999999</v>
      </c>
      <c r="U9" s="35">
        <f t="shared" si="10"/>
        <v>8.5650000000000004E-2</v>
      </c>
      <c r="V9" s="35">
        <f t="shared" si="11"/>
        <v>0.9302999999999999</v>
      </c>
      <c r="W9" s="35">
        <f t="shared" si="12"/>
        <v>2.99085</v>
      </c>
      <c r="X9" s="35">
        <f t="shared" si="13"/>
        <v>66.03139575705903</v>
      </c>
      <c r="Y9" s="35">
        <f t="shared" si="14"/>
        <v>2.8637343898891618</v>
      </c>
      <c r="Z9" s="35">
        <f t="shared" si="15"/>
        <v>31.104869853051802</v>
      </c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</row>
    <row r="10" spans="1:37">
      <c r="A10" t="s">
        <v>69</v>
      </c>
      <c r="B10" t="s">
        <v>60</v>
      </c>
      <c r="C10" s="8" t="s">
        <v>51</v>
      </c>
      <c r="D10" s="27">
        <v>0.99160000000000004</v>
      </c>
      <c r="E10" s="35">
        <v>0.99170000000000003</v>
      </c>
      <c r="F10" s="35">
        <f t="shared" si="0"/>
        <v>-9.9999999999988987E-5</v>
      </c>
      <c r="G10" s="28">
        <f t="shared" si="1"/>
        <v>0.99165000000000003</v>
      </c>
      <c r="H10" s="28">
        <v>3.4342000000000001</v>
      </c>
      <c r="I10" s="35">
        <v>1.8746</v>
      </c>
      <c r="J10" s="35">
        <v>1.8743000000000001</v>
      </c>
      <c r="K10" s="35">
        <f t="shared" si="2"/>
        <v>-2.9999999999996696E-4</v>
      </c>
      <c r="L10" s="27">
        <f t="shared" si="3"/>
        <v>1.8744499999999999</v>
      </c>
      <c r="M10" s="28">
        <f t="shared" si="4"/>
        <v>0.88279999999999992</v>
      </c>
      <c r="N10" s="27">
        <v>1.8032999999999999</v>
      </c>
      <c r="O10" s="35">
        <v>1.8035000000000001</v>
      </c>
      <c r="P10" s="35">
        <f t="shared" si="5"/>
        <v>-2.0000000000020002E-4</v>
      </c>
      <c r="Q10" s="27">
        <f t="shared" si="6"/>
        <v>1.8033999999999999</v>
      </c>
      <c r="R10" s="28">
        <f t="shared" si="7"/>
        <v>0.81174999999999986</v>
      </c>
      <c r="S10" s="35">
        <f t="shared" si="8"/>
        <v>1.5597500000000002</v>
      </c>
      <c r="T10" s="35">
        <f t="shared" si="9"/>
        <v>0.88279999999999992</v>
      </c>
      <c r="U10" s="35">
        <f t="shared" si="10"/>
        <v>7.1050000000000058E-2</v>
      </c>
      <c r="V10" s="35">
        <f t="shared" si="11"/>
        <v>0.81174999999999986</v>
      </c>
      <c r="W10" s="35">
        <f t="shared" si="12"/>
        <v>2.4425500000000002</v>
      </c>
      <c r="X10" s="35">
        <f t="shared" si="13"/>
        <v>63.857444064604621</v>
      </c>
      <c r="Y10" s="35">
        <f t="shared" si="14"/>
        <v>2.9088452641706435</v>
      </c>
      <c r="Z10" s="35">
        <f t="shared" si="15"/>
        <v>33.233710671224735</v>
      </c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</row>
    <row r="11" spans="1:37">
      <c r="A11" t="s">
        <v>70</v>
      </c>
      <c r="B11" t="s">
        <v>61</v>
      </c>
      <c r="C11" s="8" t="s">
        <v>52</v>
      </c>
      <c r="D11" s="27">
        <v>0.98080000000000001</v>
      </c>
      <c r="E11" s="35">
        <v>0.98060000000000003</v>
      </c>
      <c r="F11" s="35">
        <f t="shared" si="0"/>
        <v>1.9999999999997797E-4</v>
      </c>
      <c r="G11" s="28">
        <f t="shared" si="1"/>
        <v>0.98070000000000002</v>
      </c>
      <c r="H11" s="28">
        <v>3.6360999999999999</v>
      </c>
      <c r="I11" s="35">
        <v>1.9936</v>
      </c>
      <c r="J11" s="35">
        <v>1.9934000000000001</v>
      </c>
      <c r="K11" s="35">
        <f t="shared" si="2"/>
        <v>-1.9999999999997797E-4</v>
      </c>
      <c r="L11" s="27">
        <f t="shared" si="3"/>
        <v>1.9935</v>
      </c>
      <c r="M11" s="28">
        <f t="shared" si="4"/>
        <v>1.0127999999999999</v>
      </c>
      <c r="N11" s="27">
        <v>1.9161999999999999</v>
      </c>
      <c r="O11" s="35">
        <v>1.9165000000000001</v>
      </c>
      <c r="P11" s="35">
        <f t="shared" si="5"/>
        <v>-3.00000000000189E-4</v>
      </c>
      <c r="Q11" s="27">
        <f t="shared" si="6"/>
        <v>1.91635</v>
      </c>
      <c r="R11" s="28">
        <f t="shared" si="7"/>
        <v>0.93564999999999998</v>
      </c>
      <c r="S11" s="35">
        <f t="shared" si="8"/>
        <v>1.6425999999999998</v>
      </c>
      <c r="T11" s="35">
        <f t="shared" si="9"/>
        <v>1.0127999999999999</v>
      </c>
      <c r="U11" s="35">
        <f t="shared" si="10"/>
        <v>7.7149999999999941E-2</v>
      </c>
      <c r="V11" s="35">
        <f t="shared" si="11"/>
        <v>0.93564999999999998</v>
      </c>
      <c r="W11" s="35">
        <f t="shared" si="12"/>
        <v>2.6553999999999998</v>
      </c>
      <c r="X11" s="35">
        <f t="shared" si="13"/>
        <v>61.858853656699551</v>
      </c>
      <c r="Y11" s="35">
        <f t="shared" si="14"/>
        <v>2.9054003163365199</v>
      </c>
      <c r="Z11" s="35">
        <f t="shared" si="15"/>
        <v>35.235746026963923</v>
      </c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</row>
    <row r="12" spans="1:37">
      <c r="B12" t="s">
        <v>62</v>
      </c>
      <c r="C12" s="8" t="s">
        <v>53</v>
      </c>
      <c r="D12" s="27">
        <v>0.997</v>
      </c>
      <c r="E12" s="35">
        <v>0.99690000000000001</v>
      </c>
      <c r="F12" s="35">
        <f t="shared" si="0"/>
        <v>9.9999999999988987E-5</v>
      </c>
      <c r="G12" s="28"/>
      <c r="H12" s="28"/>
      <c r="I12" s="35"/>
      <c r="J12" s="35"/>
      <c r="K12" s="35"/>
      <c r="L12" s="27"/>
      <c r="M12" s="28"/>
      <c r="N12" s="27"/>
      <c r="O12" s="35"/>
      <c r="P12" s="35"/>
      <c r="Q12" s="27"/>
      <c r="R12" s="28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</row>
    <row r="13" spans="1:37">
      <c r="B13" t="s">
        <v>63</v>
      </c>
      <c r="C13" s="8" t="s">
        <v>54</v>
      </c>
      <c r="D13" s="27">
        <v>0.98929999999999996</v>
      </c>
      <c r="E13" s="35">
        <v>0.98929999999999996</v>
      </c>
      <c r="F13" s="35">
        <f t="shared" si="0"/>
        <v>0</v>
      </c>
      <c r="G13" s="28"/>
      <c r="H13" s="28"/>
      <c r="I13" s="35"/>
      <c r="J13" s="35"/>
      <c r="K13" s="35"/>
      <c r="L13" s="27"/>
      <c r="M13" s="28"/>
      <c r="N13" s="27"/>
      <c r="O13" s="35"/>
      <c r="P13" s="35"/>
      <c r="Q13" s="27"/>
      <c r="R13" s="28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</row>
    <row r="14" spans="1:37">
      <c r="D14" s="27"/>
      <c r="E14" s="35"/>
      <c r="F14" s="35"/>
      <c r="G14" s="28"/>
      <c r="H14" s="28"/>
      <c r="I14" s="35"/>
      <c r="J14" s="35"/>
      <c r="K14" s="35"/>
      <c r="L14" s="27"/>
      <c r="M14" s="28"/>
      <c r="N14" s="27"/>
      <c r="O14" s="35"/>
      <c r="P14" s="35"/>
      <c r="Q14" s="27"/>
      <c r="R14" s="28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</row>
    <row r="15" spans="1:37">
      <c r="D15" s="27"/>
      <c r="E15" s="35"/>
      <c r="F15" s="35"/>
      <c r="G15" s="28"/>
      <c r="H15" s="28"/>
      <c r="I15" s="35"/>
      <c r="J15" s="35"/>
      <c r="K15" s="35"/>
      <c r="L15" s="27"/>
      <c r="M15" s="28"/>
      <c r="N15" s="27"/>
      <c r="O15" s="35"/>
      <c r="P15" s="35"/>
      <c r="Q15" s="27"/>
      <c r="R15" s="2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</row>
    <row r="16" spans="1:37">
      <c r="D16" s="27"/>
      <c r="E16" s="35"/>
      <c r="F16" s="35"/>
      <c r="G16" s="28"/>
      <c r="H16" s="28"/>
      <c r="I16" s="35"/>
      <c r="J16" s="35"/>
      <c r="K16" s="35"/>
      <c r="L16" s="27"/>
      <c r="M16" s="28"/>
      <c r="N16" s="27"/>
      <c r="O16" s="35"/>
      <c r="P16" s="35"/>
      <c r="Q16" s="27"/>
      <c r="R16" s="28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</row>
    <row r="17" spans="4:37">
      <c r="D17" s="27"/>
      <c r="E17" s="35"/>
      <c r="F17" s="35"/>
      <c r="G17" s="28"/>
      <c r="H17" s="28"/>
      <c r="I17" s="35"/>
      <c r="J17" s="35"/>
      <c r="K17" s="35"/>
      <c r="L17" s="27"/>
      <c r="M17" s="28"/>
      <c r="N17" s="27"/>
      <c r="O17" s="35"/>
      <c r="P17" s="35"/>
      <c r="Q17" s="27"/>
      <c r="R17" s="28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</row>
    <row r="18" spans="4:37">
      <c r="D18" s="27"/>
      <c r="E18" s="35"/>
      <c r="F18" s="35"/>
      <c r="G18" s="28"/>
      <c r="H18" s="28"/>
      <c r="I18" s="35"/>
      <c r="J18" s="35"/>
      <c r="K18" s="35"/>
      <c r="L18" s="27"/>
      <c r="M18" s="28"/>
      <c r="N18" s="27"/>
      <c r="O18" s="35"/>
      <c r="P18" s="35"/>
      <c r="Q18" s="27"/>
      <c r="R18" s="28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</row>
    <row r="19" spans="4:37">
      <c r="D19" s="27"/>
      <c r="E19" s="35"/>
      <c r="F19" s="35"/>
      <c r="G19" s="28"/>
      <c r="H19" s="28"/>
      <c r="I19" s="35"/>
      <c r="J19" s="35"/>
      <c r="K19" s="35"/>
      <c r="L19" s="27"/>
      <c r="M19" s="28"/>
      <c r="N19" s="27"/>
      <c r="O19" s="35"/>
      <c r="P19" s="35"/>
      <c r="Q19" s="27"/>
      <c r="R19" s="28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4:37">
      <c r="D20" s="27"/>
      <c r="E20" s="35"/>
      <c r="F20" s="35"/>
      <c r="G20" s="28"/>
      <c r="H20" s="28"/>
      <c r="I20" s="35"/>
      <c r="J20" s="35"/>
      <c r="K20" s="35"/>
      <c r="L20" s="27"/>
      <c r="M20" s="28"/>
      <c r="N20" s="27"/>
      <c r="O20" s="35"/>
      <c r="P20" s="35"/>
      <c r="Q20" s="27"/>
      <c r="R20" s="28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</row>
    <row r="21" spans="4:37">
      <c r="D21" s="27"/>
      <c r="E21" s="35"/>
      <c r="F21" s="35"/>
      <c r="G21" s="28"/>
      <c r="H21" s="28"/>
      <c r="I21" s="35"/>
      <c r="J21" s="35"/>
      <c r="K21" s="35"/>
      <c r="L21" s="27"/>
      <c r="M21" s="28"/>
      <c r="N21" s="27"/>
      <c r="O21" s="35"/>
      <c r="P21" s="35"/>
      <c r="Q21" s="27"/>
      <c r="R21" s="28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</row>
    <row r="22" spans="4:37">
      <c r="D22" s="27"/>
      <c r="E22" s="35"/>
      <c r="F22" s="35"/>
      <c r="G22" s="28"/>
      <c r="H22" s="28"/>
      <c r="I22" s="35"/>
      <c r="J22" s="35"/>
      <c r="K22" s="35"/>
      <c r="L22" s="27"/>
      <c r="M22" s="28"/>
      <c r="N22" s="27"/>
      <c r="O22" s="35"/>
      <c r="P22" s="35"/>
      <c r="Q22" s="27"/>
      <c r="R22" s="28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</row>
    <row r="23" spans="4:37">
      <c r="D23" s="27"/>
      <c r="E23" s="35"/>
      <c r="F23" s="35"/>
      <c r="G23" s="28"/>
      <c r="H23" s="28"/>
      <c r="I23" s="35"/>
      <c r="J23" s="35"/>
      <c r="K23" s="35"/>
      <c r="L23" s="27"/>
      <c r="M23" s="28"/>
      <c r="N23" s="27"/>
      <c r="O23" s="35"/>
      <c r="P23" s="35"/>
      <c r="Q23" s="27"/>
      <c r="R23" s="28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4" spans="4:37">
      <c r="D24" s="27"/>
      <c r="E24" s="35"/>
      <c r="F24" s="35"/>
      <c r="G24" s="28"/>
      <c r="H24" s="28"/>
      <c r="I24" s="35"/>
      <c r="J24" s="35"/>
      <c r="K24" s="35"/>
      <c r="L24" s="27"/>
      <c r="M24" s="28"/>
      <c r="N24" s="27"/>
      <c r="O24" s="35"/>
      <c r="P24" s="35"/>
      <c r="Q24" s="27"/>
      <c r="R24" s="28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</row>
    <row r="25" spans="4:37">
      <c r="D25" s="27"/>
      <c r="E25" s="35"/>
      <c r="F25" s="35"/>
      <c r="G25" s="28"/>
      <c r="H25" s="28"/>
      <c r="I25" s="35"/>
      <c r="J25" s="35"/>
      <c r="K25" s="35"/>
      <c r="L25" s="27"/>
      <c r="M25" s="28"/>
      <c r="N25" s="27"/>
      <c r="O25" s="35"/>
      <c r="P25" s="35"/>
      <c r="Q25" s="27"/>
      <c r="R25" s="28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</row>
    <row r="26" spans="4:37">
      <c r="D26" s="27"/>
      <c r="E26" s="35"/>
      <c r="F26" s="35"/>
      <c r="G26" s="28"/>
      <c r="H26" s="28"/>
      <c r="I26" s="35"/>
      <c r="J26" s="35"/>
      <c r="K26" s="35"/>
      <c r="L26" s="27"/>
      <c r="M26" s="28"/>
      <c r="N26" s="27"/>
      <c r="O26" s="35"/>
      <c r="P26" s="35"/>
      <c r="Q26" s="27"/>
      <c r="R26" s="28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</row>
    <row r="27" spans="4:37">
      <c r="D27" s="27"/>
      <c r="E27" s="35"/>
      <c r="F27" s="35"/>
      <c r="G27" s="28"/>
      <c r="H27" s="28"/>
      <c r="I27" s="35"/>
      <c r="J27" s="35"/>
      <c r="K27" s="35"/>
      <c r="L27" s="27"/>
      <c r="M27" s="28"/>
      <c r="N27" s="27"/>
      <c r="O27" s="35"/>
      <c r="P27" s="35"/>
      <c r="Q27" s="27"/>
      <c r="R27" s="28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4:37">
      <c r="D28" s="27"/>
      <c r="E28" s="35"/>
      <c r="F28" s="35"/>
      <c r="G28" s="28"/>
      <c r="H28" s="28"/>
      <c r="I28" s="35"/>
      <c r="J28" s="35"/>
      <c r="K28" s="35"/>
      <c r="L28" s="27"/>
      <c r="M28" s="28"/>
      <c r="N28" s="27"/>
      <c r="O28" s="35"/>
      <c r="P28" s="35"/>
      <c r="Q28" s="27"/>
      <c r="R28" s="28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4:37">
      <c r="D29" s="27"/>
      <c r="E29" s="35"/>
      <c r="F29" s="35"/>
      <c r="G29" s="28"/>
      <c r="H29" s="28"/>
      <c r="I29" s="35"/>
      <c r="J29" s="35"/>
      <c r="K29" s="35"/>
      <c r="L29" s="27"/>
      <c r="M29" s="28"/>
      <c r="N29" s="27"/>
      <c r="O29" s="35"/>
      <c r="P29" s="35"/>
      <c r="Q29" s="27"/>
      <c r="R29" s="28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4:37">
      <c r="D30" s="27"/>
      <c r="E30" s="35"/>
      <c r="F30" s="35"/>
      <c r="G30" s="28"/>
      <c r="H30" s="28"/>
      <c r="I30" s="35"/>
      <c r="J30" s="35"/>
      <c r="K30" s="35"/>
      <c r="L30" s="27"/>
      <c r="M30" s="28"/>
      <c r="N30" s="27"/>
      <c r="O30" s="35"/>
      <c r="P30" s="35"/>
      <c r="Q30" s="27"/>
      <c r="R30" s="28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</row>
    <row r="31" spans="4:37">
      <c r="D31" s="27"/>
      <c r="E31" s="35"/>
      <c r="F31" s="35"/>
      <c r="G31" s="28"/>
      <c r="H31" s="28"/>
      <c r="I31" s="35"/>
      <c r="J31" s="35"/>
      <c r="K31" s="35"/>
      <c r="L31" s="27"/>
      <c r="M31" s="28"/>
      <c r="N31" s="27"/>
      <c r="O31" s="35"/>
      <c r="P31" s="35"/>
      <c r="Q31" s="27"/>
      <c r="R31" s="28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</row>
    <row r="32" spans="4:37">
      <c r="D32" s="27"/>
      <c r="E32" s="35"/>
      <c r="F32" s="35"/>
      <c r="G32" s="28"/>
      <c r="H32" s="28"/>
      <c r="I32" s="35"/>
      <c r="J32" s="35"/>
      <c r="K32" s="35"/>
      <c r="L32" s="27"/>
      <c r="M32" s="28"/>
      <c r="N32" s="27"/>
      <c r="O32" s="35"/>
      <c r="P32" s="35"/>
      <c r="Q32" s="27"/>
      <c r="R32" s="28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</row>
    <row r="33" spans="4:37">
      <c r="D33" s="27"/>
      <c r="E33" s="35"/>
      <c r="F33" s="35"/>
      <c r="G33" s="28"/>
      <c r="H33" s="28"/>
      <c r="I33" s="35"/>
      <c r="J33" s="35"/>
      <c r="K33" s="35"/>
      <c r="L33" s="27"/>
      <c r="M33" s="28"/>
      <c r="N33" s="27"/>
      <c r="O33" s="35"/>
      <c r="P33" s="35"/>
      <c r="Q33" s="27"/>
      <c r="R33" s="28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</row>
    <row r="34" spans="4:37">
      <c r="D34" s="27"/>
      <c r="E34" s="35"/>
      <c r="F34" s="35"/>
      <c r="G34" s="28"/>
      <c r="H34" s="28"/>
      <c r="I34" s="35"/>
      <c r="J34" s="35"/>
      <c r="K34" s="35"/>
      <c r="L34" s="27"/>
      <c r="M34" s="28"/>
      <c r="N34" s="27"/>
      <c r="O34" s="35"/>
      <c r="P34" s="35"/>
      <c r="Q34" s="27"/>
      <c r="R34" s="28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</row>
    <row r="35" spans="4:37">
      <c r="D35" s="27"/>
      <c r="E35" s="35"/>
      <c r="F35" s="35"/>
      <c r="G35" s="28"/>
      <c r="H35" s="28"/>
      <c r="I35" s="35"/>
      <c r="J35" s="35"/>
      <c r="K35" s="35"/>
      <c r="L35" s="27"/>
      <c r="M35" s="28"/>
      <c r="N35" s="27"/>
      <c r="O35" s="35"/>
      <c r="P35" s="35"/>
      <c r="Q35" s="27"/>
      <c r="R35" s="28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</row>
    <row r="36" spans="4:37">
      <c r="D36" s="27"/>
      <c r="E36" s="35"/>
      <c r="F36" s="35"/>
      <c r="G36" s="28"/>
      <c r="H36" s="28"/>
      <c r="I36" s="35"/>
      <c r="J36" s="35"/>
      <c r="K36" s="35"/>
      <c r="L36" s="27"/>
      <c r="M36" s="28"/>
      <c r="N36" s="27"/>
      <c r="O36" s="35"/>
      <c r="P36" s="35"/>
      <c r="Q36" s="27"/>
      <c r="R36" s="28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</row>
    <row r="37" spans="4:37">
      <c r="D37" s="27"/>
      <c r="E37" s="35"/>
      <c r="F37" s="35"/>
      <c r="G37" s="28"/>
      <c r="H37" s="28"/>
      <c r="I37" s="35"/>
      <c r="J37" s="35"/>
      <c r="K37" s="35"/>
      <c r="L37" s="27"/>
      <c r="M37" s="28"/>
      <c r="N37" s="27"/>
      <c r="O37" s="35"/>
      <c r="P37" s="35"/>
      <c r="Q37" s="27"/>
      <c r="R37" s="28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</row>
    <row r="38" spans="4:37">
      <c r="D38" s="27"/>
      <c r="E38" s="35"/>
      <c r="F38" s="35"/>
      <c r="G38" s="28"/>
      <c r="H38" s="28"/>
      <c r="I38" s="35"/>
      <c r="J38" s="35"/>
      <c r="K38" s="35"/>
      <c r="L38" s="27"/>
      <c r="M38" s="28"/>
      <c r="N38" s="27"/>
      <c r="O38" s="35"/>
      <c r="P38" s="35"/>
      <c r="Q38" s="27"/>
      <c r="R38" s="28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</row>
    <row r="39" spans="4:37">
      <c r="D39" s="27"/>
      <c r="E39" s="35"/>
      <c r="F39" s="35"/>
      <c r="G39" s="28"/>
      <c r="H39" s="28"/>
      <c r="I39" s="35"/>
      <c r="J39" s="35"/>
      <c r="K39" s="35"/>
      <c r="L39" s="27"/>
      <c r="M39" s="28"/>
      <c r="N39" s="27"/>
      <c r="O39" s="35"/>
      <c r="P39" s="35"/>
      <c r="Q39" s="27"/>
      <c r="R39" s="28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</row>
    <row r="40" spans="4:37">
      <c r="D40" s="27"/>
      <c r="E40" s="35"/>
      <c r="F40" s="35"/>
      <c r="G40" s="28"/>
      <c r="H40" s="28"/>
      <c r="I40" s="35"/>
      <c r="J40" s="35"/>
      <c r="K40" s="35"/>
      <c r="L40" s="27"/>
      <c r="M40" s="28"/>
      <c r="N40" s="27"/>
      <c r="O40" s="35"/>
      <c r="P40" s="35"/>
      <c r="Q40" s="27"/>
      <c r="R40" s="28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</row>
    <row r="41" spans="4:37">
      <c r="D41" s="27"/>
      <c r="E41" s="35"/>
      <c r="F41" s="35"/>
      <c r="G41" s="28"/>
      <c r="H41" s="28"/>
      <c r="I41" s="35"/>
      <c r="J41" s="35"/>
      <c r="K41" s="35"/>
      <c r="L41" s="27"/>
      <c r="M41" s="28"/>
      <c r="N41" s="27"/>
      <c r="O41" s="35"/>
      <c r="P41" s="35"/>
      <c r="Q41" s="27"/>
      <c r="R41" s="28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</row>
    <row r="42" spans="4:37">
      <c r="D42" s="27"/>
      <c r="E42" s="35"/>
      <c r="F42" s="35"/>
      <c r="G42" s="28"/>
      <c r="H42" s="28"/>
      <c r="I42" s="35"/>
      <c r="J42" s="35"/>
      <c r="K42" s="35"/>
      <c r="L42" s="27"/>
      <c r="M42" s="28"/>
      <c r="N42" s="27"/>
      <c r="O42" s="35"/>
      <c r="P42" s="35"/>
      <c r="Q42" s="27"/>
      <c r="R42" s="28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</row>
    <row r="43" spans="4:37">
      <c r="D43" s="27"/>
      <c r="E43" s="35"/>
      <c r="F43" s="35"/>
      <c r="G43" s="28"/>
      <c r="H43" s="28"/>
      <c r="I43" s="35"/>
      <c r="J43" s="35"/>
      <c r="K43" s="35"/>
      <c r="L43" s="27"/>
      <c r="M43" s="28"/>
      <c r="N43" s="27"/>
      <c r="O43" s="35"/>
      <c r="P43" s="35"/>
      <c r="Q43" s="27"/>
      <c r="R43" s="28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</row>
    <row r="44" spans="4:37">
      <c r="D44" s="27"/>
      <c r="E44" s="35"/>
      <c r="F44" s="35"/>
      <c r="G44" s="28"/>
      <c r="H44" s="28"/>
      <c r="I44" s="35"/>
      <c r="J44" s="35"/>
      <c r="K44" s="35"/>
      <c r="L44" s="27"/>
      <c r="M44" s="28"/>
      <c r="N44" s="27"/>
      <c r="O44" s="35"/>
      <c r="P44" s="35"/>
      <c r="Q44" s="27"/>
      <c r="R44" s="28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I4" sqref="I4:I10"/>
    </sheetView>
  </sheetViews>
  <sheetFormatPr defaultRowHeight="15"/>
  <cols>
    <col min="1" max="1" width="16.42578125" bestFit="1" customWidth="1"/>
    <col min="2" max="2" width="9" bestFit="1" customWidth="1"/>
    <col min="3" max="3" width="12.42578125" bestFit="1" customWidth="1"/>
    <col min="7" max="7" width="10.5703125" bestFit="1" customWidth="1"/>
    <col min="8" max="8" width="9.85546875" bestFit="1" customWidth="1"/>
  </cols>
  <sheetData>
    <row r="1" spans="1:9">
      <c r="A1" s="23" t="s">
        <v>37</v>
      </c>
      <c r="B1" s="24"/>
      <c r="C1" s="24"/>
      <c r="D1" s="24"/>
      <c r="E1" s="24"/>
      <c r="F1" s="24"/>
      <c r="G1" s="24"/>
      <c r="H1" s="24"/>
      <c r="I1" s="8"/>
    </row>
    <row r="2" spans="1:9">
      <c r="A2" s="15" t="s">
        <v>23</v>
      </c>
      <c r="B2" s="21" t="s">
        <v>17</v>
      </c>
      <c r="C2" s="21" t="s">
        <v>24</v>
      </c>
      <c r="D2" s="21" t="s">
        <v>25</v>
      </c>
      <c r="E2" s="21" t="s">
        <v>43</v>
      </c>
      <c r="F2" s="21" t="s">
        <v>19</v>
      </c>
      <c r="G2" s="21" t="s">
        <v>20</v>
      </c>
      <c r="H2" s="21" t="s">
        <v>21</v>
      </c>
      <c r="I2" s="25" t="s">
        <v>44</v>
      </c>
    </row>
    <row r="3" spans="1:9">
      <c r="A3" s="26" t="s">
        <v>26</v>
      </c>
      <c r="B3" s="22" t="s">
        <v>7</v>
      </c>
      <c r="C3" s="22" t="s">
        <v>7</v>
      </c>
      <c r="D3" s="22" t="s">
        <v>7</v>
      </c>
      <c r="E3" s="22" t="s">
        <v>7</v>
      </c>
      <c r="F3" s="22" t="s">
        <v>7</v>
      </c>
      <c r="G3" s="9"/>
      <c r="H3" s="9"/>
      <c r="I3" s="10"/>
    </row>
    <row r="4" spans="1:9">
      <c r="A4" s="19" t="s">
        <v>27</v>
      </c>
      <c r="B4" s="27">
        <f>'RAW DATA'!S5</f>
        <v>1.6898500000000003</v>
      </c>
      <c r="C4" s="27">
        <f>'RAW DATA'!T5</f>
        <v>0.73959999999999981</v>
      </c>
      <c r="D4" s="27">
        <f>'RAW DATA'!U5</f>
        <v>6.1649999999999761E-2</v>
      </c>
      <c r="E4" s="27">
        <f>'RAW DATA'!V5</f>
        <v>0.67795000000000005</v>
      </c>
      <c r="F4" s="27">
        <f>'RAW DATA'!W5</f>
        <v>2.4294500000000001</v>
      </c>
      <c r="G4" s="27">
        <f>'RAW DATA'!X5</f>
        <v>69.556895593652897</v>
      </c>
      <c r="H4" s="36">
        <f>'RAW DATA'!Y5</f>
        <v>2.5376113935252733</v>
      </c>
      <c r="I4" s="8">
        <f>'RAW DATA'!Z5</f>
        <v>27.905493012821829</v>
      </c>
    </row>
    <row r="5" spans="1:9">
      <c r="A5" s="29" t="s">
        <v>28</v>
      </c>
      <c r="B5" s="27">
        <f>'RAW DATA'!S6</f>
        <v>1.92665</v>
      </c>
      <c r="C5" s="27">
        <f>'RAW DATA'!T6</f>
        <v>0.90485000000000004</v>
      </c>
      <c r="D5" s="27">
        <f>'RAW DATA'!U6</f>
        <v>7.6799999999999979E-2</v>
      </c>
      <c r="E5" s="27">
        <f>'RAW DATA'!V6</f>
        <v>0.82805000000000006</v>
      </c>
      <c r="F5" s="27">
        <f>'RAW DATA'!W6</f>
        <v>2.8315000000000001</v>
      </c>
      <c r="G5" s="27">
        <f>'RAW DATA'!X6</f>
        <v>68.043439872858897</v>
      </c>
      <c r="H5" s="27">
        <f>'RAW DATA'!Y6</f>
        <v>2.7123432809464938</v>
      </c>
      <c r="I5" s="8">
        <f>'RAW DATA'!Z6</f>
        <v>29.244216846194597</v>
      </c>
    </row>
    <row r="6" spans="1:9">
      <c r="A6" s="19" t="s">
        <v>29</v>
      </c>
      <c r="B6" s="27">
        <f>'RAW DATA'!S7</f>
        <v>1.8711000000000002</v>
      </c>
      <c r="C6" s="27">
        <f>'RAW DATA'!T7</f>
        <v>0.8849999999999999</v>
      </c>
      <c r="D6" s="27">
        <f>'RAW DATA'!U7</f>
        <v>7.7249999999999819E-2</v>
      </c>
      <c r="E6" s="27">
        <f>'RAW DATA'!V7</f>
        <v>0.80775000000000008</v>
      </c>
      <c r="F6" s="27">
        <f>'RAW DATA'!W7</f>
        <v>2.7561</v>
      </c>
      <c r="G6" s="27">
        <f>'RAW DATA'!X7</f>
        <v>67.889408947425721</v>
      </c>
      <c r="H6" s="27">
        <f>'RAW DATA'!Y7</f>
        <v>2.802873625775546</v>
      </c>
      <c r="I6" s="8">
        <f>'RAW DATA'!Z7</f>
        <v>29.307717426798739</v>
      </c>
    </row>
    <row r="7" spans="1:9">
      <c r="A7" s="19" t="s">
        <v>30</v>
      </c>
      <c r="B7" s="27">
        <f>'RAW DATA'!S8</f>
        <v>1.6110500000000001</v>
      </c>
      <c r="C7" s="27">
        <f>'RAW DATA'!T8</f>
        <v>0.83464999999999989</v>
      </c>
      <c r="D7" s="27">
        <f>'RAW DATA'!U8</f>
        <v>6.8849999999999856E-2</v>
      </c>
      <c r="E7" s="27">
        <f>'RAW DATA'!V8</f>
        <v>0.76580000000000004</v>
      </c>
      <c r="F7" s="27">
        <f>'RAW DATA'!W8</f>
        <v>2.4457</v>
      </c>
      <c r="G7" s="27">
        <f>'RAW DATA'!X8</f>
        <v>65.872756266099685</v>
      </c>
      <c r="H7" s="27">
        <f>'RAW DATA'!Y8</f>
        <v>2.8151449482765609</v>
      </c>
      <c r="I7" s="8">
        <f>'RAW DATA'!Z8</f>
        <v>31.31209878562375</v>
      </c>
    </row>
    <row r="8" spans="1:9">
      <c r="A8" s="19" t="s">
        <v>31</v>
      </c>
      <c r="B8" s="27">
        <f>'RAW DATA'!S9</f>
        <v>1.9749000000000001</v>
      </c>
      <c r="C8" s="27">
        <f>'RAW DATA'!T9</f>
        <v>1.0159499999999999</v>
      </c>
      <c r="D8" s="27">
        <f>'RAW DATA'!U9</f>
        <v>8.5650000000000004E-2</v>
      </c>
      <c r="E8" s="27">
        <f>'RAW DATA'!V9</f>
        <v>0.9302999999999999</v>
      </c>
      <c r="F8" s="27">
        <f>'RAW DATA'!W9</f>
        <v>2.99085</v>
      </c>
      <c r="G8" s="27">
        <f>'RAW DATA'!X9</f>
        <v>66.03139575705903</v>
      </c>
      <c r="H8" s="27">
        <f>'RAW DATA'!Y9</f>
        <v>2.8637343898891618</v>
      </c>
      <c r="I8" s="8">
        <f>'RAW DATA'!Z9</f>
        <v>31.104869853051802</v>
      </c>
    </row>
    <row r="9" spans="1:9">
      <c r="A9" s="19" t="s">
        <v>32</v>
      </c>
      <c r="B9" s="27">
        <f>'RAW DATA'!S10</f>
        <v>1.5597500000000002</v>
      </c>
      <c r="C9" s="27">
        <f>'RAW DATA'!T10</f>
        <v>0.88279999999999992</v>
      </c>
      <c r="D9" s="27">
        <f>'RAW DATA'!U10</f>
        <v>7.1050000000000058E-2</v>
      </c>
      <c r="E9" s="27">
        <f>'RAW DATA'!V10</f>
        <v>0.81174999999999986</v>
      </c>
      <c r="F9" s="27">
        <f>'RAW DATA'!W10</f>
        <v>2.4425500000000002</v>
      </c>
      <c r="G9" s="27">
        <f>'RAW DATA'!X10</f>
        <v>63.857444064604621</v>
      </c>
      <c r="H9" s="27">
        <f>'RAW DATA'!Y10</f>
        <v>2.9088452641706435</v>
      </c>
      <c r="I9" s="8">
        <f>'RAW DATA'!Z10</f>
        <v>33.233710671224735</v>
      </c>
    </row>
    <row r="10" spans="1:9">
      <c r="A10" s="19" t="s">
        <v>33</v>
      </c>
      <c r="B10" s="27">
        <f>'RAW DATA'!S11</f>
        <v>1.6425999999999998</v>
      </c>
      <c r="C10" s="27">
        <f>'RAW DATA'!T11</f>
        <v>1.0127999999999999</v>
      </c>
      <c r="D10" s="27">
        <f>'RAW DATA'!U11</f>
        <v>7.7149999999999941E-2</v>
      </c>
      <c r="E10" s="27">
        <f>'RAW DATA'!V11</f>
        <v>0.93564999999999998</v>
      </c>
      <c r="F10" s="27">
        <f>'RAW DATA'!W11</f>
        <v>2.6553999999999998</v>
      </c>
      <c r="G10" s="27">
        <f>'RAW DATA'!X11</f>
        <v>61.858853656699551</v>
      </c>
      <c r="H10" s="27">
        <f>'RAW DATA'!Y11</f>
        <v>2.9054003163365199</v>
      </c>
      <c r="I10" s="8">
        <f>'RAW DATA'!Z11</f>
        <v>35.235746026963923</v>
      </c>
    </row>
    <row r="11" spans="1:9">
      <c r="A11" s="19" t="s">
        <v>34</v>
      </c>
      <c r="B11" s="27"/>
      <c r="C11" s="27"/>
      <c r="D11" s="27"/>
      <c r="E11" s="27"/>
      <c r="F11" s="27"/>
      <c r="G11" s="27"/>
      <c r="H11" s="27"/>
      <c r="I11" s="8"/>
    </row>
    <row r="12" spans="1:9">
      <c r="A12" s="37" t="s">
        <v>35</v>
      </c>
      <c r="B12" s="27"/>
      <c r="C12" s="27"/>
      <c r="D12" s="27"/>
      <c r="E12" s="27"/>
      <c r="F12" s="27"/>
      <c r="G12" s="27"/>
      <c r="H12" s="27"/>
      <c r="I12" s="8"/>
    </row>
    <row r="13" spans="1:9">
      <c r="A13" s="9" t="s">
        <v>36</v>
      </c>
      <c r="B13" s="30"/>
      <c r="C13" s="30"/>
      <c r="D13" s="30"/>
      <c r="E13" s="30"/>
      <c r="F13" s="30"/>
      <c r="G13" s="30"/>
      <c r="H13" s="30"/>
      <c r="I13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2011-04-26T16:42:35Z</dcterms:created>
  <dcterms:modified xsi:type="dcterms:W3CDTF">2012-08-24T15:55:34Z</dcterms:modified>
</cp:coreProperties>
</file>