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4955" windowHeight="864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AC6" i="1" l="1"/>
  <c r="AC7" i="1"/>
  <c r="AC8" i="1"/>
  <c r="AC9" i="1"/>
  <c r="AC10" i="1"/>
  <c r="AC11" i="1"/>
  <c r="AC12" i="1"/>
  <c r="AC5" i="1"/>
  <c r="AB6" i="1"/>
  <c r="AB7" i="1"/>
  <c r="AB8" i="1"/>
  <c r="AB9" i="1"/>
  <c r="AB10" i="1"/>
  <c r="AB11" i="1"/>
  <c r="AB12" i="1"/>
  <c r="AB5" i="1"/>
  <c r="Q6" i="1"/>
  <c r="G6" i="1"/>
  <c r="R6" i="1"/>
  <c r="U6" i="1"/>
  <c r="W6" i="1"/>
  <c r="AA6" i="1"/>
  <c r="Q7" i="1"/>
  <c r="G7" i="1"/>
  <c r="R7" i="1"/>
  <c r="U7" i="1"/>
  <c r="W7" i="1"/>
  <c r="AA7" i="1"/>
  <c r="Q8" i="1"/>
  <c r="G8" i="1"/>
  <c r="R8" i="1"/>
  <c r="U8" i="1"/>
  <c r="W8" i="1"/>
  <c r="AA8" i="1"/>
  <c r="Q9" i="1"/>
  <c r="G9" i="1"/>
  <c r="R9" i="1"/>
  <c r="U9" i="1"/>
  <c r="W9" i="1"/>
  <c r="AA9" i="1"/>
  <c r="Q10" i="1"/>
  <c r="G10" i="1"/>
  <c r="R10" i="1"/>
  <c r="U10" i="1"/>
  <c r="W10" i="1"/>
  <c r="AA10" i="1"/>
  <c r="Q11" i="1"/>
  <c r="G11" i="1"/>
  <c r="R11" i="1"/>
  <c r="U11" i="1"/>
  <c r="W11" i="1"/>
  <c r="AA11" i="1"/>
  <c r="Q12" i="1"/>
  <c r="G12" i="1"/>
  <c r="R12" i="1"/>
  <c r="U12" i="1"/>
  <c r="W12" i="1"/>
  <c r="AA12" i="1"/>
  <c r="Q5" i="1"/>
  <c r="G5" i="1"/>
  <c r="R5" i="1"/>
  <c r="U5" i="1"/>
  <c r="W5" i="1"/>
  <c r="AA5" i="1"/>
  <c r="L6" i="1"/>
  <c r="M6" i="1"/>
  <c r="T6" i="1"/>
  <c r="V6" i="1"/>
  <c r="Z6" i="1"/>
  <c r="L7" i="1"/>
  <c r="M7" i="1"/>
  <c r="T7" i="1"/>
  <c r="V7" i="1"/>
  <c r="Z7" i="1"/>
  <c r="L8" i="1"/>
  <c r="M8" i="1"/>
  <c r="T8" i="1"/>
  <c r="V8" i="1"/>
  <c r="Z8" i="1"/>
  <c r="L9" i="1"/>
  <c r="M9" i="1"/>
  <c r="T9" i="1"/>
  <c r="V9" i="1"/>
  <c r="Z9" i="1"/>
  <c r="L10" i="1"/>
  <c r="M10" i="1"/>
  <c r="T10" i="1"/>
  <c r="V10" i="1"/>
  <c r="Z10" i="1"/>
  <c r="L11" i="1"/>
  <c r="M11" i="1"/>
  <c r="T11" i="1"/>
  <c r="V11" i="1"/>
  <c r="Z11" i="1"/>
  <c r="L12" i="1"/>
  <c r="M12" i="1"/>
  <c r="T12" i="1"/>
  <c r="V12" i="1"/>
  <c r="Z12" i="1"/>
  <c r="L5" i="1"/>
  <c r="M5" i="1"/>
  <c r="T5" i="1"/>
  <c r="V5" i="1"/>
  <c r="Z5" i="1"/>
  <c r="Y6" i="1"/>
  <c r="Y7" i="1"/>
  <c r="Y8" i="1"/>
  <c r="Y9" i="1"/>
  <c r="Y10" i="1"/>
  <c r="Y11" i="1"/>
  <c r="Y12" i="1"/>
  <c r="Y5" i="1"/>
  <c r="S6" i="1"/>
  <c r="X6" i="1"/>
  <c r="S7" i="1"/>
  <c r="X7" i="1"/>
  <c r="S8" i="1"/>
  <c r="X8" i="1"/>
  <c r="S9" i="1"/>
  <c r="X9" i="1"/>
  <c r="S10" i="1"/>
  <c r="X10" i="1"/>
  <c r="S11" i="1"/>
  <c r="X11" i="1"/>
  <c r="S12" i="1"/>
  <c r="X12" i="1"/>
  <c r="S5" i="1"/>
  <c r="X5" i="1"/>
  <c r="P6" i="1"/>
  <c r="P7" i="1"/>
  <c r="P8" i="1"/>
  <c r="P9" i="1"/>
  <c r="P10" i="1"/>
  <c r="P11" i="1"/>
  <c r="P12" i="1"/>
  <c r="P5" i="1"/>
  <c r="K12" i="1"/>
  <c r="K5" i="1"/>
  <c r="K6" i="1"/>
  <c r="K7" i="1"/>
  <c r="K8" i="1"/>
  <c r="K9" i="1"/>
  <c r="K10" i="1"/>
  <c r="K11" i="1"/>
  <c r="G13" i="1"/>
  <c r="G14" i="1"/>
  <c r="F6" i="1"/>
  <c r="F7" i="1"/>
  <c r="F8" i="1"/>
  <c r="F9" i="1"/>
  <c r="F10" i="1"/>
  <c r="F11" i="1"/>
  <c r="F12" i="1"/>
  <c r="F13" i="1"/>
  <c r="F14" i="1"/>
  <c r="F5" i="1"/>
</calcChain>
</file>

<file path=xl/sharedStrings.xml><?xml version="1.0" encoding="utf-8"?>
<sst xmlns="http://schemas.openxmlformats.org/spreadsheetml/2006/main" count="81" uniqueCount="54">
  <si>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</si>
  <si>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</si>
  <si>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</si>
  <si>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</si>
  <si>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</si>
  <si>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</si>
  <si>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</si>
  <si>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</si>
  <si>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</si>
  <si>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</si>
  <si>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</si>
  <si>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</si>
  <si>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</si>
  <si>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</si>
  <si>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</si>
  <si>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</si>
  <si>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</si>
  <si>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</si>
  <si>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</si>
  <si>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</si>
  <si>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</si>
  <si>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</si>
  <si>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</si>
  <si>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</si>
  <si>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</si>
  <si>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</si>
  <si>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</si>
  <si>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</si>
  <si>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</si>
  <si>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</si>
  <si>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</si>
  <si>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</si>
  <si>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</si>
  <si>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</si>
  <si>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</si>
  <si>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</si>
  <si>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</si>
  <si>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WC10</t>
  </si>
  <si>
    <t>5376_0-1</t>
  </si>
  <si>
    <t>5376_1-2</t>
  </si>
  <si>
    <t>5376_2-3</t>
  </si>
  <si>
    <t>5376_3-4</t>
  </si>
  <si>
    <t>5376_4-5</t>
  </si>
  <si>
    <t>5376_5-6</t>
  </si>
  <si>
    <t>5376_6-7</t>
  </si>
  <si>
    <t>5376_7-8</t>
  </si>
  <si>
    <t>TDS</t>
  </si>
  <si>
    <t>TDFS</t>
  </si>
  <si>
    <t>TDVS</t>
  </si>
  <si>
    <t>%organics (TDVS)</t>
  </si>
  <si>
    <t>% mud (TDFS)</t>
  </si>
  <si>
    <t>%TDS</t>
  </si>
  <si>
    <t>Percent of Total Sample</t>
  </si>
  <si>
    <t>Percent of Dried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</si>
</sst>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Fill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2" xfId="0" applyBorder="1"/>
    <xf numFmtId="164" fontId="2" fillId="0" borderId="2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tabSelected="1" workbookViewId="0">
      <selection activeCell="AA6" sqref="AA6"/>
    </sheetView>
  </sheetViews>
  <sheetFormatPr defaultRowHeight="15" x14ac:dyDescent="0.25"/>
  <cols>
    <col min="1" max="2" width="15.42578125" customWidth="1"/>
    <col min="3" max="3" width="9.140625" style="7"/>
    <col min="4" max="4" width="9.140625" style="14"/>
    <col min="7" max="7" width="9.140625" style="7"/>
    <col min="8" max="8" width="18.85546875" style="7" bestFit="1" customWidth="1"/>
    <col min="12" max="12" width="12.85546875" style="14" bestFit="1" customWidth="1"/>
    <col min="13" max="13" width="9.140625" style="7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style="38" bestFit="1" customWidth="1"/>
    <col min="25" max="25" width="10.5703125" customWidth="1"/>
    <col min="26" max="26" width="16.42578125" bestFit="1" customWidth="1"/>
    <col min="27" max="27" width="13.28515625" style="7" bestFit="1" customWidth="1"/>
    <col min="28" max="28" width="16.42578125" bestFit="1" customWidth="1"/>
    <col min="29" max="29" width="13.28515625" style="7" bestFit="1" customWidth="1"/>
  </cols>
  <sheetData>
    <row r="1" spans="1:36" x14ac:dyDescent="0.25">
      <c r="A1" s="27" t="s">
        <v>0</v>
      </c>
      <c r="B1" s="27" t="s">
        <v>2</v>
      </c>
      <c r="C1" s="23" t="s">
        <v>1</v>
      </c>
      <c r="D1" s="32" t="s">
        <v>3</v>
      </c>
      <c r="E1" s="33"/>
      <c r="F1" s="33"/>
      <c r="G1" s="33"/>
      <c r="H1" s="10" t="s">
        <v>8</v>
      </c>
      <c r="I1" s="34" t="s">
        <v>10</v>
      </c>
      <c r="J1" s="35"/>
      <c r="K1" s="35"/>
      <c r="L1" s="35"/>
      <c r="M1" s="22"/>
      <c r="N1" s="34" t="s">
        <v>13</v>
      </c>
      <c r="O1" s="35"/>
      <c r="P1" s="35"/>
      <c r="Q1" s="35"/>
      <c r="R1" s="22"/>
      <c r="S1" s="17" t="s">
        <v>16</v>
      </c>
      <c r="T1" s="17"/>
    </row>
    <row r="2" spans="1:36" x14ac:dyDescent="0.25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6" t="s">
        <v>11</v>
      </c>
      <c r="J2" s="37"/>
      <c r="K2" s="37"/>
      <c r="L2" s="37"/>
      <c r="M2" s="23"/>
      <c r="N2" s="36" t="s">
        <v>11</v>
      </c>
      <c r="O2" s="37"/>
      <c r="P2" s="37"/>
      <c r="Q2" s="37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  <c r="X2" s="42" t="s">
        <v>52</v>
      </c>
      <c r="Y2" s="43"/>
      <c r="Z2" s="43"/>
      <c r="AA2" s="44"/>
      <c r="AB2" s="43" t="s">
        <v>53</v>
      </c>
      <c r="AC2" s="44"/>
    </row>
    <row r="3" spans="1:36" x14ac:dyDescent="0.25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4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46</v>
      </c>
      <c r="U3" s="18" t="s">
        <v>47</v>
      </c>
      <c r="V3" s="18" t="s">
        <v>48</v>
      </c>
      <c r="W3" s="18" t="s">
        <v>18</v>
      </c>
      <c r="X3" s="39" t="s">
        <v>19</v>
      </c>
      <c r="Y3" s="18" t="s">
        <v>51</v>
      </c>
      <c r="Z3" s="18" t="s">
        <v>49</v>
      </c>
      <c r="AA3" s="45" t="s">
        <v>50</v>
      </c>
      <c r="AB3" s="18" t="s">
        <v>49</v>
      </c>
      <c r="AC3" s="45" t="s">
        <v>50</v>
      </c>
    </row>
    <row r="4" spans="1:36" x14ac:dyDescent="0.25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5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40"/>
      <c r="Y4" s="8"/>
      <c r="Z4" s="8"/>
      <c r="AA4" s="9"/>
      <c r="AB4" s="8"/>
      <c r="AC4" s="9"/>
    </row>
    <row r="5" spans="1:36" x14ac:dyDescent="0.25">
      <c r="B5" t="s">
        <v>38</v>
      </c>
      <c r="C5" s="7" t="s">
        <v>28</v>
      </c>
      <c r="D5" s="20">
        <v>0.98740000000000006</v>
      </c>
      <c r="E5" s="26">
        <v>0.98719999999999997</v>
      </c>
      <c r="F5" s="26">
        <f>D5-E5</f>
        <v>2.00000000000089E-4</v>
      </c>
      <c r="G5" s="21">
        <f>(D5+E5)/2</f>
        <v>0.98730000000000007</v>
      </c>
      <c r="H5" s="26">
        <v>4.2770999999999999</v>
      </c>
      <c r="I5" s="30">
        <v>2.0697000000000001</v>
      </c>
      <c r="J5" s="26">
        <v>2.0691999999999999</v>
      </c>
      <c r="K5" s="31">
        <f t="shared" ref="K5:K12" si="0">I5-J5</f>
        <v>5.0000000000016698E-4</v>
      </c>
      <c r="L5" s="20">
        <f>(I5+J5)/2</f>
        <v>2.0694499999999998</v>
      </c>
      <c r="M5" s="21">
        <f>L5-G5</f>
        <v>1.0821499999999997</v>
      </c>
      <c r="N5" s="20">
        <v>1.9822</v>
      </c>
      <c r="O5" s="26">
        <v>1.9819</v>
      </c>
      <c r="P5" s="31">
        <f>N5-O5</f>
        <v>2.9999999999996696E-4</v>
      </c>
      <c r="Q5" s="20">
        <f>(N5+O5)/2</f>
        <v>1.9820500000000001</v>
      </c>
      <c r="R5" s="21">
        <f>Q5-G5</f>
        <v>0.99475000000000002</v>
      </c>
      <c r="S5" s="26">
        <f>H5-M5-G5</f>
        <v>2.2076500000000001</v>
      </c>
      <c r="T5" s="26">
        <f>M5</f>
        <v>1.0821499999999997</v>
      </c>
      <c r="U5" s="26">
        <f>R5</f>
        <v>0.99475000000000002</v>
      </c>
      <c r="V5" s="26">
        <f>T5-U5</f>
        <v>8.73999999999997E-2</v>
      </c>
      <c r="W5" s="26">
        <f>H5-G5</f>
        <v>3.2897999999999996</v>
      </c>
      <c r="X5" s="41">
        <f>(S5/W5)*100</f>
        <v>67.105903094413037</v>
      </c>
      <c r="Y5" s="26">
        <f>(T5/W5)*100</f>
        <v>32.894096905586963</v>
      </c>
      <c r="Z5" s="26">
        <f>(V5/W5)*100</f>
        <v>2.6566964557115846</v>
      </c>
      <c r="AA5" s="21">
        <f>(U5/W5)*100</f>
        <v>30.237400449875381</v>
      </c>
      <c r="AB5" s="26">
        <f>(V5/T5)*100</f>
        <v>8.0765143464399323</v>
      </c>
      <c r="AC5" s="21">
        <f>(U5/T5)*100</f>
        <v>91.923485653560064</v>
      </c>
      <c r="AD5" s="26"/>
      <c r="AE5" s="26"/>
      <c r="AF5" s="26"/>
      <c r="AG5" s="26"/>
      <c r="AH5" s="26"/>
      <c r="AI5" s="26"/>
      <c r="AJ5" s="26"/>
    </row>
    <row r="6" spans="1:36" x14ac:dyDescent="0.25">
      <c r="B6" t="s">
        <v>39</v>
      </c>
      <c r="C6" s="7" t="s">
        <v>29</v>
      </c>
      <c r="D6" s="20">
        <v>1.0051000000000001</v>
      </c>
      <c r="E6" s="26">
        <v>1.0046999999999999</v>
      </c>
      <c r="F6" s="26">
        <f t="shared" ref="F6:F14" si="1">D6-E6</f>
        <v>4.0000000000017799E-4</v>
      </c>
      <c r="G6" s="21">
        <f t="shared" ref="G6:G14" si="2">(D6+E6)/2</f>
        <v>1.0049000000000001</v>
      </c>
      <c r="H6" s="26">
        <v>5.6725000000000003</v>
      </c>
      <c r="I6" s="30">
        <v>2.7785000000000002</v>
      </c>
      <c r="J6" s="26">
        <v>2.7780999999999998</v>
      </c>
      <c r="K6" s="31">
        <f t="shared" si="0"/>
        <v>4.0000000000040004E-4</v>
      </c>
      <c r="L6" s="20">
        <f t="shared" ref="L6:L12" si="3">(I6+J6)/2</f>
        <v>2.7782999999999998</v>
      </c>
      <c r="M6" s="21">
        <f t="shared" ref="M6:M12" si="4">L6-G6</f>
        <v>1.7733999999999996</v>
      </c>
      <c r="N6" s="20">
        <v>2.6537000000000002</v>
      </c>
      <c r="O6" s="26">
        <v>2.6536</v>
      </c>
      <c r="P6" s="31">
        <f>N6-O6</f>
        <v>1.0000000000021103E-4</v>
      </c>
      <c r="Q6" s="20">
        <f t="shared" ref="Q6:Q12" si="5">(N6+O6)/2</f>
        <v>2.6536499999999998</v>
      </c>
      <c r="R6" s="21">
        <f t="shared" ref="R6:R12" si="6">Q6-G6</f>
        <v>1.6487499999999997</v>
      </c>
      <c r="S6" s="26">
        <f t="shared" ref="S6:S12" si="7">H6-M6-G6</f>
        <v>2.8942000000000005</v>
      </c>
      <c r="T6" s="26">
        <f t="shared" ref="T6:T12" si="8">M6</f>
        <v>1.7733999999999996</v>
      </c>
      <c r="U6" s="26">
        <f t="shared" ref="U6:U12" si="9">R6</f>
        <v>1.6487499999999997</v>
      </c>
      <c r="V6" s="26">
        <f t="shared" ref="V6:V12" si="10">T6-U6</f>
        <v>0.12464999999999993</v>
      </c>
      <c r="W6" s="26">
        <f t="shared" ref="W6:W12" si="11">H6-G6</f>
        <v>4.6676000000000002</v>
      </c>
      <c r="X6" s="41">
        <f t="shared" ref="X6:X12" si="12">(S6/W6)*100</f>
        <v>62.00617019453253</v>
      </c>
      <c r="Y6" s="26">
        <f t="shared" ref="Y6:Y12" si="13">(T6/W6)*100</f>
        <v>37.993829805467463</v>
      </c>
      <c r="Z6" s="26">
        <f t="shared" ref="Z6:Z12" si="14">(V6/W6)*100</f>
        <v>2.6705373211072052</v>
      </c>
      <c r="AA6" s="21">
        <f t="shared" ref="AA6:AA12" si="15">(U6/W6)*100</f>
        <v>35.323292484360266</v>
      </c>
      <c r="AB6" s="26">
        <f t="shared" ref="AB6:AB12" si="16">(V6/T6)*100</f>
        <v>7.0288710950716107</v>
      </c>
      <c r="AC6" s="21">
        <f t="shared" ref="AC6:AC12" si="17">(U6/T6)*100</f>
        <v>92.971128904928392</v>
      </c>
      <c r="AD6" s="26"/>
      <c r="AE6" s="26"/>
      <c r="AF6" s="26"/>
      <c r="AG6" s="26"/>
      <c r="AH6" s="26"/>
      <c r="AI6" s="26"/>
      <c r="AJ6" s="26"/>
    </row>
    <row r="7" spans="1:36" x14ac:dyDescent="0.25">
      <c r="B7" t="s">
        <v>40</v>
      </c>
      <c r="C7" s="7" t="s">
        <v>30</v>
      </c>
      <c r="D7" s="20">
        <v>1.0194000000000001</v>
      </c>
      <c r="E7" s="26">
        <v>1.0198</v>
      </c>
      <c r="F7" s="26">
        <f t="shared" si="1"/>
        <v>-3.9999999999995595E-4</v>
      </c>
      <c r="G7" s="21">
        <f t="shared" si="2"/>
        <v>1.0196000000000001</v>
      </c>
      <c r="H7" s="26">
        <v>4.6938000000000004</v>
      </c>
      <c r="I7" s="30">
        <v>2.6196999999999999</v>
      </c>
      <c r="J7" s="26">
        <v>2.6198000000000001</v>
      </c>
      <c r="K7" s="31">
        <f t="shared" si="0"/>
        <v>-1.0000000000021103E-4</v>
      </c>
      <c r="L7" s="20">
        <f t="shared" si="3"/>
        <v>2.6197499999999998</v>
      </c>
      <c r="M7" s="21">
        <f t="shared" si="4"/>
        <v>1.6001499999999997</v>
      </c>
      <c r="N7" s="20">
        <v>2.5272999999999999</v>
      </c>
      <c r="O7" s="26">
        <v>2.5270999999999999</v>
      </c>
      <c r="P7" s="31">
        <f>N7-O7</f>
        <v>1.9999999999997797E-4</v>
      </c>
      <c r="Q7" s="20">
        <f t="shared" si="5"/>
        <v>2.5271999999999997</v>
      </c>
      <c r="R7" s="21">
        <f t="shared" si="6"/>
        <v>1.5075999999999996</v>
      </c>
      <c r="S7" s="26">
        <f t="shared" si="7"/>
        <v>2.0740500000000006</v>
      </c>
      <c r="T7" s="26">
        <f t="shared" si="8"/>
        <v>1.6001499999999997</v>
      </c>
      <c r="U7" s="26">
        <f t="shared" si="9"/>
        <v>1.5075999999999996</v>
      </c>
      <c r="V7" s="26">
        <f t="shared" si="10"/>
        <v>9.2550000000000132E-2</v>
      </c>
      <c r="W7" s="26">
        <f t="shared" si="11"/>
        <v>3.6742000000000004</v>
      </c>
      <c r="X7" s="41">
        <f t="shared" si="12"/>
        <v>56.449022916553268</v>
      </c>
      <c r="Y7" s="26">
        <f t="shared" si="13"/>
        <v>43.550977083446725</v>
      </c>
      <c r="Z7" s="26">
        <f t="shared" si="14"/>
        <v>2.5189156823254075</v>
      </c>
      <c r="AA7" s="21">
        <f t="shared" si="15"/>
        <v>41.032061401121318</v>
      </c>
      <c r="AB7" s="26">
        <f t="shared" si="16"/>
        <v>5.7838327656782269</v>
      </c>
      <c r="AC7" s="21">
        <f t="shared" si="17"/>
        <v>94.216167234321773</v>
      </c>
      <c r="AD7" s="26"/>
      <c r="AE7" s="26"/>
      <c r="AF7" s="26"/>
      <c r="AG7" s="26"/>
      <c r="AH7" s="26"/>
      <c r="AI7" s="26"/>
      <c r="AJ7" s="26"/>
    </row>
    <row r="8" spans="1:36" x14ac:dyDescent="0.25">
      <c r="B8" t="s">
        <v>41</v>
      </c>
      <c r="C8" s="7" t="s">
        <v>31</v>
      </c>
      <c r="D8" s="20">
        <v>1.0083</v>
      </c>
      <c r="E8" s="26">
        <v>1.0081</v>
      </c>
      <c r="F8" s="26">
        <f t="shared" si="1"/>
        <v>1.9999999999997797E-4</v>
      </c>
      <c r="G8" s="21">
        <f t="shared" si="2"/>
        <v>1.0082</v>
      </c>
      <c r="H8" s="26">
        <v>7.3902000000000001</v>
      </c>
      <c r="I8" s="26">
        <v>3.8706</v>
      </c>
      <c r="J8" s="26">
        <v>3.8702999999999999</v>
      </c>
      <c r="K8" s="31">
        <f t="shared" si="0"/>
        <v>3.00000000000189E-4</v>
      </c>
      <c r="L8" s="20">
        <f t="shared" si="3"/>
        <v>3.8704499999999999</v>
      </c>
      <c r="M8" s="21">
        <f t="shared" si="4"/>
        <v>2.86225</v>
      </c>
      <c r="N8" s="20">
        <v>3.7317</v>
      </c>
      <c r="O8" s="26">
        <v>3.7313999999999998</v>
      </c>
      <c r="P8" s="31">
        <f>N8-O8</f>
        <v>3.00000000000189E-4</v>
      </c>
      <c r="Q8" s="20">
        <f t="shared" si="5"/>
        <v>3.7315499999999999</v>
      </c>
      <c r="R8" s="21">
        <f t="shared" si="6"/>
        <v>2.7233499999999999</v>
      </c>
      <c r="S8" s="26">
        <f t="shared" si="7"/>
        <v>3.5197500000000006</v>
      </c>
      <c r="T8" s="26">
        <f t="shared" si="8"/>
        <v>2.86225</v>
      </c>
      <c r="U8" s="26">
        <f t="shared" si="9"/>
        <v>2.7233499999999999</v>
      </c>
      <c r="V8" s="26">
        <f t="shared" si="10"/>
        <v>0.13890000000000002</v>
      </c>
      <c r="W8" s="26">
        <f t="shared" si="11"/>
        <v>6.3819999999999997</v>
      </c>
      <c r="X8" s="41">
        <f t="shared" si="12"/>
        <v>55.15120651833282</v>
      </c>
      <c r="Y8" s="26">
        <f t="shared" si="13"/>
        <v>44.848793481667194</v>
      </c>
      <c r="Z8" s="26">
        <f t="shared" si="14"/>
        <v>2.1764337198370423</v>
      </c>
      <c r="AA8" s="21">
        <f t="shared" si="15"/>
        <v>42.672359761830151</v>
      </c>
      <c r="AB8" s="26">
        <f t="shared" si="16"/>
        <v>4.8528255742859647</v>
      </c>
      <c r="AC8" s="21">
        <f t="shared" si="17"/>
        <v>95.147174425714027</v>
      </c>
      <c r="AD8" s="26"/>
      <c r="AE8" s="26"/>
      <c r="AF8" s="26"/>
      <c r="AG8" s="26"/>
      <c r="AH8" s="26"/>
      <c r="AI8" s="26"/>
      <c r="AJ8" s="26"/>
    </row>
    <row r="9" spans="1:36" x14ac:dyDescent="0.25">
      <c r="B9" t="s">
        <v>42</v>
      </c>
      <c r="C9" s="7" t="s">
        <v>32</v>
      </c>
      <c r="D9" s="20">
        <v>1.0392999999999999</v>
      </c>
      <c r="E9" s="26">
        <v>1.0392999999999999</v>
      </c>
      <c r="F9" s="26">
        <f t="shared" si="1"/>
        <v>0</v>
      </c>
      <c r="G9" s="21">
        <f t="shared" si="2"/>
        <v>1.0392999999999999</v>
      </c>
      <c r="H9" s="21">
        <v>7.0052000000000003</v>
      </c>
      <c r="I9" s="26">
        <v>3.6215999999999999</v>
      </c>
      <c r="J9" s="26">
        <v>3.6212</v>
      </c>
      <c r="K9" s="31">
        <f t="shared" si="0"/>
        <v>3.9999999999995595E-4</v>
      </c>
      <c r="L9" s="20">
        <f t="shared" si="3"/>
        <v>3.6214</v>
      </c>
      <c r="M9" s="21">
        <f t="shared" si="4"/>
        <v>2.5821000000000001</v>
      </c>
      <c r="N9" s="20">
        <v>3.4801000000000002</v>
      </c>
      <c r="O9" s="26">
        <v>3.4803000000000002</v>
      </c>
      <c r="P9" s="31">
        <f>N9-O9</f>
        <v>-1.9999999999997797E-4</v>
      </c>
      <c r="Q9" s="20">
        <f t="shared" si="5"/>
        <v>3.4802</v>
      </c>
      <c r="R9" s="21">
        <f t="shared" si="6"/>
        <v>2.4409000000000001</v>
      </c>
      <c r="S9" s="26">
        <f t="shared" si="7"/>
        <v>3.3837999999999999</v>
      </c>
      <c r="T9" s="26">
        <f t="shared" si="8"/>
        <v>2.5821000000000001</v>
      </c>
      <c r="U9" s="26">
        <f t="shared" si="9"/>
        <v>2.4409000000000001</v>
      </c>
      <c r="V9" s="26">
        <f t="shared" si="10"/>
        <v>0.14119999999999999</v>
      </c>
      <c r="W9" s="26">
        <f t="shared" si="11"/>
        <v>5.9659000000000004</v>
      </c>
      <c r="X9" s="41">
        <f t="shared" si="12"/>
        <v>56.719019762315824</v>
      </c>
      <c r="Y9" s="26">
        <f t="shared" si="13"/>
        <v>43.280980237684169</v>
      </c>
      <c r="Z9" s="26">
        <f t="shared" si="14"/>
        <v>2.3667845589098038</v>
      </c>
      <c r="AA9" s="21">
        <f t="shared" si="15"/>
        <v>40.914195678774369</v>
      </c>
      <c r="AB9" s="26">
        <f t="shared" si="16"/>
        <v>5.4684171798148791</v>
      </c>
      <c r="AC9" s="21">
        <f t="shared" si="17"/>
        <v>94.531582820185122</v>
      </c>
      <c r="AD9" s="26"/>
      <c r="AE9" s="26"/>
      <c r="AF9" s="26"/>
      <c r="AG9" s="26"/>
      <c r="AH9" s="26"/>
      <c r="AI9" s="26"/>
      <c r="AJ9" s="26"/>
    </row>
    <row r="10" spans="1:36" x14ac:dyDescent="0.25">
      <c r="B10" t="s">
        <v>43</v>
      </c>
      <c r="C10" s="7" t="s">
        <v>33</v>
      </c>
      <c r="D10" s="20">
        <v>1.0298</v>
      </c>
      <c r="E10" s="26">
        <v>1.0298</v>
      </c>
      <c r="F10" s="26">
        <f t="shared" si="1"/>
        <v>0</v>
      </c>
      <c r="G10" s="21">
        <f t="shared" si="2"/>
        <v>1.0298</v>
      </c>
      <c r="H10" s="21">
        <v>5.4622000000000002</v>
      </c>
      <c r="I10" s="26">
        <v>3.0198</v>
      </c>
      <c r="J10" s="26">
        <v>3.0198999999999998</v>
      </c>
      <c r="K10" s="31">
        <f t="shared" si="0"/>
        <v>-9.9999999999766942E-5</v>
      </c>
      <c r="L10" s="20">
        <f t="shared" si="3"/>
        <v>3.0198499999999999</v>
      </c>
      <c r="M10" s="21">
        <f t="shared" si="4"/>
        <v>1.9900499999999999</v>
      </c>
      <c r="N10" s="20">
        <v>2.9028</v>
      </c>
      <c r="O10" s="26">
        <v>2.9028</v>
      </c>
      <c r="P10" s="31">
        <f>N10-O10</f>
        <v>0</v>
      </c>
      <c r="Q10" s="20">
        <f t="shared" si="5"/>
        <v>2.9028</v>
      </c>
      <c r="R10" s="21">
        <f t="shared" si="6"/>
        <v>1.873</v>
      </c>
      <c r="S10" s="26">
        <f t="shared" si="7"/>
        <v>2.4423500000000002</v>
      </c>
      <c r="T10" s="26">
        <f t="shared" si="8"/>
        <v>1.9900499999999999</v>
      </c>
      <c r="U10" s="26">
        <f t="shared" si="9"/>
        <v>1.873</v>
      </c>
      <c r="V10" s="26">
        <f t="shared" si="10"/>
        <v>0.11704999999999988</v>
      </c>
      <c r="W10" s="26">
        <f t="shared" si="11"/>
        <v>4.4324000000000003</v>
      </c>
      <c r="X10" s="41">
        <f t="shared" si="12"/>
        <v>55.102201967331467</v>
      </c>
      <c r="Y10" s="26">
        <f t="shared" si="13"/>
        <v>44.897798032668526</v>
      </c>
      <c r="Z10" s="26">
        <f t="shared" si="14"/>
        <v>2.6407815179135428</v>
      </c>
      <c r="AA10" s="21">
        <f t="shared" si="15"/>
        <v>42.25701651475498</v>
      </c>
      <c r="AB10" s="26">
        <f t="shared" si="16"/>
        <v>5.8817617647797737</v>
      </c>
      <c r="AC10" s="21">
        <f t="shared" si="17"/>
        <v>94.118238235220232</v>
      </c>
      <c r="AD10" s="26"/>
      <c r="AE10" s="26"/>
      <c r="AF10" s="26"/>
      <c r="AG10" s="26"/>
      <c r="AH10" s="26"/>
      <c r="AI10" s="26"/>
      <c r="AJ10" s="26"/>
    </row>
    <row r="11" spans="1:36" x14ac:dyDescent="0.25">
      <c r="B11" s="21" t="s">
        <v>44</v>
      </c>
      <c r="C11" s="7" t="s">
        <v>34</v>
      </c>
      <c r="D11" s="20">
        <v>1.0246999999999999</v>
      </c>
      <c r="E11" s="26">
        <v>1.0244</v>
      </c>
      <c r="F11" s="26">
        <f t="shared" si="1"/>
        <v>2.9999999999996696E-4</v>
      </c>
      <c r="G11" s="21">
        <f t="shared" si="2"/>
        <v>1.0245500000000001</v>
      </c>
      <c r="H11" s="7">
        <v>4.6786000000000003</v>
      </c>
      <c r="I11" s="26">
        <v>2.5021</v>
      </c>
      <c r="J11" s="26">
        <v>2.5019</v>
      </c>
      <c r="K11" s="31">
        <f t="shared" si="0"/>
        <v>1.9999999999997797E-4</v>
      </c>
      <c r="L11" s="20">
        <f t="shared" si="3"/>
        <v>2.5019999999999998</v>
      </c>
      <c r="M11" s="21">
        <f t="shared" si="4"/>
        <v>1.4774499999999997</v>
      </c>
      <c r="N11" s="20">
        <v>2.4033000000000002</v>
      </c>
      <c r="O11" s="26">
        <v>2.403</v>
      </c>
      <c r="P11" s="31">
        <f>N11-O11</f>
        <v>3.00000000000189E-4</v>
      </c>
      <c r="Q11" s="20">
        <f t="shared" si="5"/>
        <v>2.4031500000000001</v>
      </c>
      <c r="R11" s="21">
        <f t="shared" si="6"/>
        <v>1.3786</v>
      </c>
      <c r="S11" s="26">
        <f t="shared" si="7"/>
        <v>2.1766000000000005</v>
      </c>
      <c r="T11" s="26">
        <f t="shared" si="8"/>
        <v>1.4774499999999997</v>
      </c>
      <c r="U11" s="26">
        <f t="shared" si="9"/>
        <v>1.3786</v>
      </c>
      <c r="V11" s="26">
        <f t="shared" si="10"/>
        <v>9.884999999999966E-2</v>
      </c>
      <c r="W11" s="26">
        <f t="shared" si="11"/>
        <v>3.6540500000000002</v>
      </c>
      <c r="X11" s="41">
        <f t="shared" si="12"/>
        <v>59.566782063737513</v>
      </c>
      <c r="Y11" s="26">
        <f t="shared" si="13"/>
        <v>40.433217936262494</v>
      </c>
      <c r="Z11" s="26">
        <f t="shared" si="14"/>
        <v>2.7052174983921855</v>
      </c>
      <c r="AA11" s="21">
        <f t="shared" si="15"/>
        <v>37.728000437870307</v>
      </c>
      <c r="AB11" s="26">
        <f t="shared" si="16"/>
        <v>6.6905817455751251</v>
      </c>
      <c r="AC11" s="21">
        <f t="shared" si="17"/>
        <v>93.309418254424884</v>
      </c>
      <c r="AD11" s="26"/>
      <c r="AE11" s="26"/>
      <c r="AF11" s="26"/>
      <c r="AG11" s="26"/>
      <c r="AH11" s="26"/>
      <c r="AI11" s="26"/>
      <c r="AJ11" s="26"/>
    </row>
    <row r="12" spans="1:36" x14ac:dyDescent="0.25">
      <c r="B12" t="s">
        <v>45</v>
      </c>
      <c r="C12" s="7" t="s">
        <v>35</v>
      </c>
      <c r="D12" s="20">
        <v>0.98029999999999995</v>
      </c>
      <c r="E12" s="26">
        <v>0.98070000000000002</v>
      </c>
      <c r="F12" s="26">
        <f t="shared" si="1"/>
        <v>-4.0000000000006697E-4</v>
      </c>
      <c r="G12" s="21">
        <f t="shared" si="2"/>
        <v>0.98049999999999993</v>
      </c>
      <c r="H12" s="21">
        <v>5.0839999999999996</v>
      </c>
      <c r="I12" s="26">
        <v>2.4180000000000001</v>
      </c>
      <c r="J12" s="26">
        <v>2.4184000000000001</v>
      </c>
      <c r="K12" s="31">
        <f t="shared" si="0"/>
        <v>-3.9999999999995595E-4</v>
      </c>
      <c r="L12" s="20">
        <f t="shared" si="3"/>
        <v>2.4182000000000001</v>
      </c>
      <c r="M12" s="21">
        <f t="shared" si="4"/>
        <v>1.4377000000000002</v>
      </c>
      <c r="N12" s="20">
        <v>2.3126000000000002</v>
      </c>
      <c r="O12" s="26">
        <v>2.3121999999999998</v>
      </c>
      <c r="P12" s="31">
        <f>N12-O12</f>
        <v>4.0000000000040004E-4</v>
      </c>
      <c r="Q12" s="20">
        <f t="shared" si="5"/>
        <v>2.3124000000000002</v>
      </c>
      <c r="R12" s="21">
        <f t="shared" si="6"/>
        <v>1.3319000000000003</v>
      </c>
      <c r="S12" s="26">
        <f t="shared" si="7"/>
        <v>2.6657999999999991</v>
      </c>
      <c r="T12" s="26">
        <f t="shared" si="8"/>
        <v>1.4377000000000002</v>
      </c>
      <c r="U12" s="26">
        <f t="shared" si="9"/>
        <v>1.3319000000000003</v>
      </c>
      <c r="V12" s="26">
        <f t="shared" si="10"/>
        <v>0.10579999999999989</v>
      </c>
      <c r="W12" s="26">
        <f t="shared" si="11"/>
        <v>4.1034999999999995</v>
      </c>
      <c r="X12" s="41">
        <f t="shared" si="12"/>
        <v>64.964055074936013</v>
      </c>
      <c r="Y12" s="26">
        <f t="shared" si="13"/>
        <v>35.03594492506398</v>
      </c>
      <c r="Z12" s="26">
        <f t="shared" si="14"/>
        <v>2.5782868283172879</v>
      </c>
      <c r="AA12" s="21">
        <f t="shared" si="15"/>
        <v>32.457658096746691</v>
      </c>
      <c r="AB12" s="26">
        <f t="shared" si="16"/>
        <v>7.3589761424497375</v>
      </c>
      <c r="AC12" s="21">
        <f t="shared" si="17"/>
        <v>92.641023857550266</v>
      </c>
      <c r="AD12" s="26"/>
      <c r="AE12" s="26"/>
      <c r="AF12" s="26"/>
      <c r="AG12" s="26"/>
      <c r="AH12" s="26"/>
      <c r="AI12" s="26"/>
      <c r="AJ12" s="26"/>
    </row>
    <row r="13" spans="1:36" x14ac:dyDescent="0.25">
      <c r="C13" s="7" t="s">
        <v>36</v>
      </c>
      <c r="D13" s="20">
        <v>0.9708</v>
      </c>
      <c r="E13" s="26">
        <v>0.9708</v>
      </c>
      <c r="F13" s="26">
        <f t="shared" si="1"/>
        <v>0</v>
      </c>
      <c r="G13" s="21">
        <f t="shared" si="2"/>
        <v>0.9708</v>
      </c>
      <c r="H13" s="21"/>
      <c r="I13" s="26"/>
      <c r="J13" s="26"/>
      <c r="K13" s="26"/>
      <c r="L13" s="20"/>
      <c r="M13" s="21"/>
      <c r="N13" s="20"/>
      <c r="O13" s="26"/>
      <c r="P13" s="26"/>
      <c r="Q13" s="20"/>
      <c r="R13" s="21"/>
      <c r="S13" s="26"/>
      <c r="T13" s="26"/>
      <c r="U13" s="26"/>
      <c r="V13" s="26"/>
      <c r="W13" s="26"/>
      <c r="X13" s="41"/>
      <c r="Y13" s="26"/>
      <c r="Z13" s="26"/>
      <c r="AA13" s="21"/>
      <c r="AB13" s="26"/>
      <c r="AC13" s="21"/>
      <c r="AD13" s="26"/>
      <c r="AE13" s="26"/>
      <c r="AF13" s="26"/>
      <c r="AG13" s="26"/>
      <c r="AH13" s="26"/>
      <c r="AI13" s="26"/>
      <c r="AJ13" s="26"/>
    </row>
    <row r="14" spans="1:36" x14ac:dyDescent="0.25">
      <c r="C14" s="7" t="s">
        <v>37</v>
      </c>
      <c r="D14" s="20">
        <v>0.98599999999999999</v>
      </c>
      <c r="E14" s="26">
        <v>0.98609999999999998</v>
      </c>
      <c r="F14" s="26">
        <f t="shared" si="1"/>
        <v>-9.9999999999988987E-5</v>
      </c>
      <c r="G14" s="21">
        <f t="shared" si="2"/>
        <v>0.98604999999999998</v>
      </c>
      <c r="H14" s="21"/>
      <c r="I14" s="26"/>
      <c r="J14" s="26"/>
      <c r="K14" s="26"/>
      <c r="L14" s="20"/>
      <c r="M14" s="21"/>
      <c r="N14" s="20"/>
      <c r="O14" s="26"/>
      <c r="P14" s="26"/>
      <c r="Q14" s="20"/>
      <c r="R14" s="21"/>
      <c r="S14" s="26"/>
      <c r="T14" s="26"/>
      <c r="U14" s="26"/>
      <c r="V14" s="26"/>
      <c r="W14" s="26"/>
      <c r="X14" s="41"/>
      <c r="Y14" s="26"/>
      <c r="Z14" s="26"/>
      <c r="AA14" s="21"/>
      <c r="AB14" s="26"/>
      <c r="AC14" s="21"/>
      <c r="AD14" s="26"/>
      <c r="AE14" s="26"/>
      <c r="AF14" s="26"/>
      <c r="AG14" s="26"/>
      <c r="AH14" s="26"/>
      <c r="AI14" s="26"/>
      <c r="AJ14" s="26"/>
    </row>
    <row r="15" spans="1:36" x14ac:dyDescent="0.25">
      <c r="D15" s="20"/>
      <c r="E15" s="26"/>
      <c r="F15" s="26"/>
      <c r="G15" s="21"/>
      <c r="H15" s="21"/>
      <c r="I15" s="26"/>
      <c r="J15" s="26"/>
      <c r="K15" s="26"/>
      <c r="L15" s="20"/>
      <c r="M15" s="21"/>
      <c r="N15" s="20"/>
      <c r="O15" s="26"/>
      <c r="P15" s="26"/>
      <c r="Q15" s="20"/>
      <c r="R15" s="21"/>
      <c r="S15" s="26"/>
      <c r="T15" s="26"/>
      <c r="U15" s="26"/>
      <c r="V15" s="26"/>
      <c r="W15" s="26"/>
      <c r="X15" s="41"/>
      <c r="Y15" s="26"/>
      <c r="Z15" s="26"/>
      <c r="AA15" s="21"/>
      <c r="AB15" s="26"/>
      <c r="AC15" s="21"/>
      <c r="AD15" s="26"/>
      <c r="AE15" s="26"/>
      <c r="AF15" s="26"/>
      <c r="AG15" s="26"/>
      <c r="AH15" s="26"/>
      <c r="AI15" s="26"/>
      <c r="AJ15" s="26"/>
    </row>
    <row r="16" spans="1:36" x14ac:dyDescent="0.25">
      <c r="D16" s="20"/>
      <c r="E16" s="26"/>
      <c r="F16" s="26"/>
      <c r="G16" s="21"/>
      <c r="H16" s="21"/>
      <c r="I16" s="26"/>
      <c r="J16" s="26"/>
      <c r="K16" s="26"/>
      <c r="L16" s="20"/>
      <c r="M16" s="21"/>
      <c r="N16" s="20"/>
      <c r="O16" s="26"/>
      <c r="P16" s="26"/>
      <c r="Q16" s="20"/>
      <c r="R16" s="21"/>
      <c r="S16" s="26"/>
      <c r="T16" s="26"/>
      <c r="U16" s="26"/>
      <c r="V16" s="26"/>
      <c r="W16" s="26"/>
      <c r="X16" s="41"/>
      <c r="Y16" s="26"/>
      <c r="Z16" s="26"/>
      <c r="AA16" s="21"/>
      <c r="AB16" s="26"/>
      <c r="AC16" s="21"/>
      <c r="AD16" s="26"/>
      <c r="AE16" s="26"/>
      <c r="AF16" s="26"/>
      <c r="AG16" s="26"/>
      <c r="AH16" s="26"/>
      <c r="AI16" s="26"/>
      <c r="AJ16" s="26"/>
    </row>
    <row r="17" spans="4:36" x14ac:dyDescent="0.25">
      <c r="D17" s="20"/>
      <c r="E17" s="26"/>
      <c r="F17" s="26"/>
      <c r="G17" s="21"/>
      <c r="H17" s="21"/>
      <c r="I17" s="26"/>
      <c r="J17" s="26"/>
      <c r="K17" s="26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41"/>
      <c r="Y17" s="26"/>
      <c r="Z17" s="26"/>
      <c r="AA17" s="21"/>
      <c r="AB17" s="26"/>
      <c r="AC17" s="21"/>
      <c r="AD17" s="26"/>
      <c r="AE17" s="26"/>
      <c r="AF17" s="26"/>
      <c r="AG17" s="26"/>
      <c r="AH17" s="26"/>
      <c r="AI17" s="26"/>
      <c r="AJ17" s="26"/>
    </row>
    <row r="18" spans="4:36" x14ac:dyDescent="0.25">
      <c r="D18" s="20"/>
      <c r="E18" s="26"/>
      <c r="F18" s="26"/>
      <c r="G18" s="21"/>
      <c r="H18" s="21"/>
      <c r="I18" s="26"/>
      <c r="J18" s="26"/>
      <c r="K18" s="26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41"/>
      <c r="Y18" s="26"/>
      <c r="Z18" s="26"/>
      <c r="AA18" s="21"/>
      <c r="AB18" s="26"/>
      <c r="AC18" s="21"/>
      <c r="AD18" s="26"/>
      <c r="AE18" s="26"/>
      <c r="AF18" s="26"/>
      <c r="AG18" s="26"/>
      <c r="AH18" s="26"/>
      <c r="AI18" s="26"/>
      <c r="AJ18" s="26"/>
    </row>
    <row r="19" spans="4:36" x14ac:dyDescent="0.25">
      <c r="D19" s="20"/>
      <c r="E19" s="26"/>
      <c r="F19" s="26"/>
      <c r="G19" s="21"/>
      <c r="H19" s="21"/>
      <c r="I19" s="26"/>
      <c r="J19" s="26"/>
      <c r="K19" s="26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41"/>
      <c r="Y19" s="26"/>
      <c r="Z19" s="26"/>
      <c r="AA19" s="21"/>
      <c r="AB19" s="26"/>
      <c r="AC19" s="21"/>
      <c r="AD19" s="26"/>
      <c r="AE19" s="26"/>
      <c r="AF19" s="26"/>
      <c r="AG19" s="26"/>
      <c r="AH19" s="26"/>
      <c r="AI19" s="26"/>
      <c r="AJ19" s="26"/>
    </row>
    <row r="20" spans="4:36" x14ac:dyDescent="0.25">
      <c r="D20" s="20"/>
      <c r="E20" s="26"/>
      <c r="F20" s="26"/>
      <c r="G20" s="21"/>
      <c r="H20" s="21"/>
      <c r="I20" s="26"/>
      <c r="J20" s="26"/>
      <c r="K20" s="26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41"/>
      <c r="Y20" s="26"/>
      <c r="Z20" s="26"/>
      <c r="AA20" s="21"/>
      <c r="AB20" s="26"/>
      <c r="AC20" s="21"/>
      <c r="AD20" s="26"/>
      <c r="AE20" s="26"/>
      <c r="AF20" s="26"/>
      <c r="AG20" s="26"/>
      <c r="AH20" s="26"/>
      <c r="AI20" s="26"/>
      <c r="AJ20" s="26"/>
    </row>
    <row r="21" spans="4:36" x14ac:dyDescent="0.25">
      <c r="D21" s="20"/>
      <c r="E21" s="26"/>
      <c r="F21" s="26"/>
      <c r="G21" s="21"/>
      <c r="H21" s="21"/>
      <c r="I21" s="26"/>
      <c r="J21" s="26"/>
      <c r="K21" s="26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41"/>
      <c r="Y21" s="26"/>
      <c r="Z21" s="26"/>
      <c r="AA21" s="21"/>
      <c r="AB21" s="26"/>
      <c r="AC21" s="21"/>
      <c r="AD21" s="26"/>
      <c r="AE21" s="26"/>
      <c r="AF21" s="26"/>
      <c r="AG21" s="26"/>
      <c r="AH21" s="26"/>
      <c r="AI21" s="26"/>
      <c r="AJ21" s="26"/>
    </row>
    <row r="22" spans="4:36" x14ac:dyDescent="0.25">
      <c r="D22" s="20"/>
      <c r="E22" s="26"/>
      <c r="F22" s="26"/>
      <c r="G22" s="21"/>
      <c r="H22" s="21"/>
      <c r="I22" s="26"/>
      <c r="J22" s="26"/>
      <c r="K22" s="26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41"/>
      <c r="Y22" s="26"/>
      <c r="Z22" s="26"/>
      <c r="AA22" s="21"/>
      <c r="AB22" s="26"/>
      <c r="AC22" s="21"/>
      <c r="AD22" s="26"/>
      <c r="AE22" s="26"/>
      <c r="AF22" s="26"/>
      <c r="AG22" s="26"/>
      <c r="AH22" s="26"/>
      <c r="AI22" s="26"/>
      <c r="AJ22" s="26"/>
    </row>
    <row r="23" spans="4:36" x14ac:dyDescent="0.25">
      <c r="D23" s="20"/>
      <c r="E23" s="26"/>
      <c r="F23" s="26"/>
      <c r="G23" s="21"/>
      <c r="H23" s="21"/>
      <c r="I23" s="26"/>
      <c r="J23" s="26"/>
      <c r="K23" s="26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41"/>
      <c r="Y23" s="26"/>
      <c r="Z23" s="26"/>
      <c r="AA23" s="21"/>
      <c r="AB23" s="26"/>
      <c r="AC23" s="21"/>
      <c r="AD23" s="26"/>
      <c r="AE23" s="26"/>
      <c r="AF23" s="26"/>
      <c r="AG23" s="26"/>
      <c r="AH23" s="26"/>
      <c r="AI23" s="26"/>
      <c r="AJ23" s="26"/>
    </row>
    <row r="24" spans="4:36" x14ac:dyDescent="0.25">
      <c r="D24" s="20"/>
      <c r="E24" s="26"/>
      <c r="F24" s="26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41"/>
      <c r="Y24" s="26"/>
      <c r="Z24" s="26"/>
      <c r="AA24" s="21"/>
      <c r="AB24" s="26"/>
      <c r="AC24" s="21"/>
      <c r="AD24" s="26"/>
      <c r="AE24" s="26"/>
      <c r="AF24" s="26"/>
      <c r="AG24" s="26"/>
      <c r="AH24" s="26"/>
      <c r="AI24" s="26"/>
      <c r="AJ24" s="26"/>
    </row>
    <row r="25" spans="4:36" x14ac:dyDescent="0.25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41"/>
      <c r="Y25" s="26"/>
      <c r="Z25" s="26"/>
      <c r="AA25" s="21"/>
      <c r="AB25" s="26"/>
      <c r="AC25" s="21"/>
      <c r="AD25" s="26"/>
      <c r="AE25" s="26"/>
      <c r="AF25" s="26"/>
      <c r="AG25" s="26"/>
      <c r="AH25" s="26"/>
      <c r="AI25" s="26"/>
      <c r="AJ25" s="26"/>
    </row>
    <row r="26" spans="4:36" x14ac:dyDescent="0.25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41"/>
      <c r="Y26" s="26"/>
      <c r="Z26" s="26"/>
      <c r="AA26" s="21"/>
      <c r="AB26" s="26"/>
      <c r="AC26" s="21"/>
      <c r="AD26" s="26"/>
      <c r="AE26" s="26"/>
      <c r="AF26" s="26"/>
      <c r="AG26" s="26"/>
      <c r="AH26" s="26"/>
      <c r="AI26" s="26"/>
      <c r="AJ26" s="26"/>
    </row>
    <row r="27" spans="4:36" x14ac:dyDescent="0.25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41"/>
      <c r="Y27" s="26"/>
      <c r="Z27" s="26"/>
      <c r="AA27" s="21"/>
      <c r="AB27" s="26"/>
      <c r="AC27" s="21"/>
      <c r="AD27" s="26"/>
      <c r="AE27" s="26"/>
      <c r="AF27" s="26"/>
      <c r="AG27" s="26"/>
      <c r="AH27" s="26"/>
      <c r="AI27" s="26"/>
      <c r="AJ27" s="26"/>
    </row>
    <row r="28" spans="4:36" x14ac:dyDescent="0.25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41"/>
      <c r="Y28" s="26"/>
      <c r="Z28" s="26"/>
      <c r="AA28" s="21"/>
      <c r="AB28" s="26"/>
      <c r="AC28" s="21"/>
      <c r="AD28" s="26"/>
      <c r="AE28" s="26"/>
      <c r="AF28" s="26"/>
      <c r="AG28" s="26"/>
      <c r="AH28" s="26"/>
      <c r="AI28" s="26"/>
      <c r="AJ28" s="26"/>
    </row>
    <row r="29" spans="4:36" x14ac:dyDescent="0.25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41"/>
      <c r="Y29" s="26"/>
      <c r="Z29" s="26"/>
      <c r="AA29" s="21"/>
      <c r="AB29" s="26"/>
      <c r="AC29" s="21"/>
      <c r="AD29" s="26"/>
      <c r="AE29" s="26"/>
      <c r="AF29" s="26"/>
      <c r="AG29" s="26"/>
      <c r="AH29" s="26"/>
      <c r="AI29" s="26"/>
      <c r="AJ29" s="26"/>
    </row>
    <row r="30" spans="4:36" x14ac:dyDescent="0.25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41"/>
      <c r="Y30" s="26"/>
      <c r="Z30" s="26"/>
      <c r="AA30" s="21"/>
      <c r="AB30" s="26"/>
      <c r="AC30" s="21"/>
      <c r="AD30" s="26"/>
      <c r="AE30" s="26"/>
      <c r="AF30" s="26"/>
      <c r="AG30" s="26"/>
      <c r="AH30" s="26"/>
      <c r="AI30" s="26"/>
      <c r="AJ30" s="26"/>
    </row>
    <row r="31" spans="4:36" x14ac:dyDescent="0.25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41"/>
      <c r="Y31" s="26"/>
      <c r="Z31" s="26"/>
      <c r="AA31" s="21"/>
      <c r="AB31" s="26"/>
      <c r="AC31" s="21"/>
      <c r="AD31" s="26"/>
      <c r="AE31" s="26"/>
      <c r="AF31" s="26"/>
      <c r="AG31" s="26"/>
      <c r="AH31" s="26"/>
      <c r="AI31" s="26"/>
      <c r="AJ31" s="26"/>
    </row>
    <row r="32" spans="4:36" x14ac:dyDescent="0.25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41"/>
      <c r="Y32" s="26"/>
      <c r="Z32" s="26"/>
      <c r="AA32" s="21"/>
      <c r="AB32" s="26"/>
      <c r="AC32" s="21"/>
      <c r="AD32" s="26"/>
      <c r="AE32" s="26"/>
      <c r="AF32" s="26"/>
      <c r="AG32" s="26"/>
      <c r="AH32" s="26"/>
      <c r="AI32" s="26"/>
      <c r="AJ32" s="26"/>
    </row>
    <row r="33" spans="4:36" x14ac:dyDescent="0.25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41"/>
      <c r="Y33" s="26"/>
      <c r="Z33" s="26"/>
      <c r="AA33" s="21"/>
      <c r="AB33" s="26"/>
      <c r="AC33" s="21"/>
      <c r="AD33" s="26"/>
      <c r="AE33" s="26"/>
      <c r="AF33" s="26"/>
      <c r="AG33" s="26"/>
      <c r="AH33" s="26"/>
      <c r="AI33" s="26"/>
      <c r="AJ33" s="26"/>
    </row>
    <row r="34" spans="4:36" x14ac:dyDescent="0.25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41"/>
      <c r="Y34" s="26"/>
      <c r="Z34" s="26"/>
      <c r="AA34" s="21"/>
      <c r="AB34" s="26"/>
      <c r="AC34" s="21"/>
      <c r="AD34" s="26"/>
      <c r="AE34" s="26"/>
      <c r="AF34" s="26"/>
      <c r="AG34" s="26"/>
      <c r="AH34" s="26"/>
      <c r="AI34" s="26"/>
      <c r="AJ34" s="26"/>
    </row>
    <row r="35" spans="4:36" x14ac:dyDescent="0.25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41"/>
      <c r="Y35" s="26"/>
      <c r="Z35" s="26"/>
      <c r="AA35" s="21"/>
      <c r="AB35" s="26"/>
      <c r="AC35" s="21"/>
      <c r="AD35" s="26"/>
      <c r="AE35" s="26"/>
      <c r="AF35" s="26"/>
      <c r="AG35" s="26"/>
      <c r="AH35" s="26"/>
      <c r="AI35" s="26"/>
      <c r="AJ35" s="26"/>
    </row>
    <row r="36" spans="4:36" x14ac:dyDescent="0.25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41"/>
      <c r="Y36" s="26"/>
      <c r="Z36" s="26"/>
      <c r="AA36" s="21"/>
      <c r="AB36" s="26"/>
      <c r="AC36" s="21"/>
      <c r="AD36" s="26"/>
      <c r="AE36" s="26"/>
      <c r="AF36" s="26"/>
      <c r="AG36" s="26"/>
      <c r="AH36" s="26"/>
      <c r="AI36" s="26"/>
      <c r="AJ36" s="26"/>
    </row>
    <row r="37" spans="4:36" x14ac:dyDescent="0.25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41"/>
      <c r="Y37" s="26"/>
      <c r="Z37" s="26"/>
      <c r="AA37" s="21"/>
      <c r="AB37" s="26"/>
      <c r="AC37" s="21"/>
      <c r="AD37" s="26"/>
      <c r="AE37" s="26"/>
      <c r="AF37" s="26"/>
      <c r="AG37" s="26"/>
      <c r="AH37" s="26"/>
      <c r="AI37" s="26"/>
      <c r="AJ37" s="26"/>
    </row>
    <row r="38" spans="4:36" x14ac:dyDescent="0.25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41"/>
      <c r="Y38" s="26"/>
      <c r="Z38" s="26"/>
      <c r="AA38" s="21"/>
      <c r="AB38" s="26"/>
      <c r="AC38" s="21"/>
      <c r="AD38" s="26"/>
      <c r="AE38" s="26"/>
      <c r="AF38" s="26"/>
      <c r="AG38" s="26"/>
      <c r="AH38" s="26"/>
      <c r="AI38" s="26"/>
      <c r="AJ38" s="26"/>
    </row>
    <row r="39" spans="4:36" x14ac:dyDescent="0.25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41"/>
      <c r="Y39" s="26"/>
      <c r="Z39" s="26"/>
      <c r="AA39" s="21"/>
      <c r="AB39" s="26"/>
      <c r="AC39" s="21"/>
      <c r="AD39" s="26"/>
      <c r="AE39" s="26"/>
      <c r="AF39" s="26"/>
      <c r="AG39" s="26"/>
      <c r="AH39" s="26"/>
      <c r="AI39" s="26"/>
      <c r="AJ39" s="26"/>
    </row>
    <row r="40" spans="4:36" x14ac:dyDescent="0.25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41"/>
      <c r="Y40" s="26"/>
      <c r="Z40" s="26"/>
      <c r="AA40" s="21"/>
      <c r="AB40" s="26"/>
      <c r="AC40" s="21"/>
      <c r="AD40" s="26"/>
      <c r="AE40" s="26"/>
      <c r="AF40" s="26"/>
      <c r="AG40" s="26"/>
      <c r="AH40" s="26"/>
      <c r="AI40" s="26"/>
      <c r="AJ40" s="26"/>
    </row>
    <row r="41" spans="4:36" x14ac:dyDescent="0.25">
      <c r="D41" s="20"/>
      <c r="E41" s="26"/>
      <c r="F41" s="26"/>
      <c r="G41" s="21"/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41"/>
      <c r="Y41" s="26"/>
      <c r="Z41" s="26"/>
      <c r="AA41" s="21"/>
      <c r="AB41" s="26"/>
      <c r="AC41" s="21"/>
      <c r="AD41" s="26"/>
      <c r="AE41" s="26"/>
      <c r="AF41" s="26"/>
      <c r="AG41" s="26"/>
      <c r="AH41" s="26"/>
      <c r="AI41" s="26"/>
      <c r="AJ41" s="26"/>
    </row>
    <row r="42" spans="4:36" x14ac:dyDescent="0.25">
      <c r="D42" s="20"/>
      <c r="E42" s="26"/>
      <c r="F42" s="26"/>
      <c r="G42" s="21"/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41"/>
      <c r="Y42" s="26"/>
      <c r="Z42" s="26"/>
      <c r="AA42" s="21"/>
      <c r="AB42" s="26"/>
      <c r="AC42" s="21"/>
      <c r="AD42" s="26"/>
      <c r="AE42" s="26"/>
      <c r="AF42" s="26"/>
      <c r="AG42" s="26"/>
      <c r="AH42" s="26"/>
      <c r="AI42" s="26"/>
      <c r="AJ42" s="26"/>
    </row>
    <row r="43" spans="4:36" x14ac:dyDescent="0.25">
      <c r="D43" s="20"/>
      <c r="E43" s="26"/>
      <c r="F43" s="26"/>
      <c r="G43" s="21"/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41"/>
      <c r="Y43" s="26"/>
      <c r="Z43" s="26"/>
      <c r="AA43" s="21"/>
      <c r="AB43" s="26"/>
      <c r="AC43" s="21"/>
      <c r="AD43" s="26"/>
      <c r="AE43" s="26"/>
      <c r="AF43" s="26"/>
      <c r="AG43" s="26"/>
      <c r="AH43" s="26"/>
      <c r="AI43" s="26"/>
      <c r="AJ43" s="26"/>
    </row>
    <row r="44" spans="4:36" x14ac:dyDescent="0.25">
      <c r="D44" s="20"/>
      <c r="E44" s="26"/>
      <c r="F44" s="26"/>
      <c r="G44" s="21"/>
      <c r="H44" s="21"/>
      <c r="I44" s="26"/>
      <c r="J44" s="26"/>
      <c r="K44" s="26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41"/>
      <c r="Y44" s="26"/>
      <c r="Z44" s="26"/>
      <c r="AA44" s="21"/>
      <c r="AB44" s="26"/>
      <c r="AC44" s="21"/>
      <c r="AD44" s="26"/>
      <c r="AE44" s="26"/>
      <c r="AF44" s="26"/>
      <c r="AG44" s="26"/>
      <c r="AH44" s="26"/>
      <c r="AI44" s="26"/>
      <c r="AJ44" s="26"/>
    </row>
  </sheetData>
  <mergeCells count="7">
    <mergeCell ref="X2:AA2"/>
    <mergeCell ref="AB2:AC2"/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2014-04-17T20:48:58Z</dcterms:modified>
</cp:coreProperties>
</file>