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4355" windowHeight="781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5" i="1"/>
  <c r="Y6" i="1"/>
  <c r="Y7" i="1"/>
  <c r="Y8" i="1"/>
  <c r="Y9" i="1"/>
  <c r="Y10" i="1"/>
  <c r="Y11" i="1"/>
  <c r="Y12" i="1"/>
  <c r="Y13" i="1"/>
  <c r="Y14" i="1"/>
  <c r="Y5" i="1"/>
  <c r="X6" i="1"/>
  <c r="X7" i="1"/>
  <c r="X8" i="1"/>
  <c r="X9" i="1"/>
  <c r="X10" i="1"/>
  <c r="X11" i="1"/>
  <c r="X12" i="1"/>
  <c r="X13" i="1"/>
  <c r="X14" i="1"/>
  <c r="X5" i="1"/>
  <c r="W6" i="1"/>
  <c r="W7" i="1"/>
  <c r="W8" i="1"/>
  <c r="W9" i="1"/>
  <c r="W10" i="1"/>
  <c r="W11" i="1"/>
  <c r="W12" i="1"/>
  <c r="W13" i="1"/>
  <c r="W14" i="1"/>
  <c r="W5" i="1"/>
  <c r="V6" i="1"/>
  <c r="V7" i="1"/>
  <c r="V8" i="1"/>
  <c r="V9" i="1"/>
  <c r="V10" i="1"/>
  <c r="V11" i="1"/>
  <c r="V12" i="1"/>
  <c r="V13" i="1"/>
  <c r="V14" i="1"/>
  <c r="V5" i="1"/>
  <c r="U6" i="1"/>
  <c r="U7" i="1"/>
  <c r="U8" i="1"/>
  <c r="U9" i="1"/>
  <c r="U10" i="1"/>
  <c r="U11" i="1"/>
  <c r="U12" i="1"/>
  <c r="U13" i="1"/>
  <c r="U14" i="1"/>
  <c r="U5" i="1"/>
  <c r="R6" i="1"/>
  <c r="R7" i="1"/>
  <c r="R8" i="1"/>
  <c r="R9" i="1"/>
  <c r="R10" i="1"/>
  <c r="R11" i="1"/>
  <c r="R12" i="1"/>
  <c r="R13" i="1"/>
  <c r="R14" i="1"/>
  <c r="R5" i="1"/>
  <c r="T6" i="1"/>
  <c r="T7" i="1"/>
  <c r="T8" i="1"/>
  <c r="T9" i="1"/>
  <c r="T10" i="1"/>
  <c r="T11" i="1"/>
  <c r="T12" i="1"/>
  <c r="T13" i="1"/>
  <c r="T14" i="1"/>
  <c r="T5" i="1"/>
  <c r="S6" i="1"/>
  <c r="S7" i="1"/>
  <c r="S8" i="1"/>
  <c r="S9" i="1"/>
  <c r="S10" i="1"/>
  <c r="S11" i="1"/>
  <c r="S12" i="1"/>
  <c r="S13" i="1"/>
  <c r="S14" i="1"/>
  <c r="S5" i="1"/>
  <c r="Q6" i="1"/>
  <c r="Q7" i="1"/>
  <c r="Q8" i="1"/>
  <c r="Q9" i="1"/>
  <c r="Q10" i="1"/>
  <c r="Q11" i="1"/>
  <c r="Q12" i="1"/>
  <c r="Q13" i="1"/>
  <c r="Q14" i="1"/>
  <c r="Q5" i="1"/>
  <c r="P6" i="1"/>
  <c r="P7" i="1"/>
  <c r="P8" i="1"/>
  <c r="P9" i="1"/>
  <c r="P10" i="1"/>
  <c r="P11" i="1"/>
  <c r="P12" i="1"/>
  <c r="P13" i="1"/>
  <c r="P14" i="1"/>
  <c r="P5" i="1"/>
  <c r="L6" i="1"/>
  <c r="G6" i="1"/>
  <c r="M6" i="1"/>
  <c r="L7" i="1"/>
  <c r="G7" i="1"/>
  <c r="M7" i="1"/>
  <c r="L8" i="1"/>
  <c r="G8" i="1"/>
  <c r="M8" i="1"/>
  <c r="L9" i="1"/>
  <c r="G9" i="1"/>
  <c r="M9" i="1"/>
  <c r="L10" i="1"/>
  <c r="G10" i="1"/>
  <c r="M10" i="1"/>
  <c r="L11" i="1"/>
  <c r="G11" i="1"/>
  <c r="M11" i="1"/>
  <c r="L12" i="1"/>
  <c r="G12" i="1"/>
  <c r="M12" i="1"/>
  <c r="L13" i="1"/>
  <c r="G13" i="1"/>
  <c r="M13" i="1"/>
  <c r="L14" i="1"/>
  <c r="G14" i="1"/>
  <c r="M14" i="1"/>
  <c r="L5" i="1"/>
  <c r="G5" i="1"/>
  <c r="M5" i="1"/>
  <c r="K6" i="1"/>
  <c r="K7" i="1"/>
  <c r="K8" i="1"/>
  <c r="K9" i="1"/>
  <c r="K10" i="1"/>
  <c r="K11" i="1"/>
  <c r="K12" i="1"/>
  <c r="K13" i="1"/>
  <c r="K14" i="1"/>
  <c r="K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<sst xmlns="http://schemas.openxmlformats.org/spreadsheetml/2006/main" count="68" uniqueCount="43">
  <si>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</si>
  <si>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</si>
  <si>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</si>
  <si>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</si>
  <si>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</si>
  <si>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</si>
  <si>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</si>
  <si>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</si>
  <si>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</si>
  <si>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</si>
  <si>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</si>
  <si>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</si>
  <si>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</si>
  <si>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</si>
  <si>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</si>
  <si>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</si>
  <si>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</si>
  <si>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</si>
  <si>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</si>
  <si>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</si>
  <si>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</si>
  <si>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</si>
  <si>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</si>
  <si>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</si>
  <si>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</si>
  <si>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</si>
  <si>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</si>
  <si>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</si>
  <si>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</si>
  <si>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</si>
  <si>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</si>
  <si>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</si>
  <si>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</si>
  <si>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5562_0-1</t>
  </si>
  <si>
    <t>5562_1-2</t>
  </si>
  <si>
    <t>5562_2-3</t>
  </si>
  <si>
    <t>5562_3-4</t>
  </si>
  <si>
    <t>5562_4-5</t>
  </si>
  <si>
    <t>5562_5-6</t>
  </si>
  <si>
    <t>5562_6-7</t>
  </si>
  <si>
    <t>5562_7-8</t>
  </si>
  <si>
    <t>5562_8-9</t>
  </si>
  <si>
    <t>5562_9-10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</si>
</sst>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ill="1"/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Z5" sqref="Z5"/>
    </sheetView>
  </sheetViews>
  <sheetFormatPr defaultRowHeight="15" x14ac:dyDescent="0.25"/>
  <cols>
    <col min="1" max="2" width="15.42578125" customWidth="1"/>
    <col min="3" max="3" width="9.140625" style="25"/>
    <col min="4" max="4" width="9.140625" style="29" customWidth="1"/>
    <col min="5" max="6" width="9.140625" customWidth="1"/>
    <col min="7" max="7" width="9.140625" style="25" customWidth="1"/>
    <col min="8" max="8" width="18.85546875" style="25" customWidth="1"/>
    <col min="12" max="12" width="12.85546875" style="29" bestFit="1" customWidth="1"/>
    <col min="13" max="13" width="9.140625" style="25"/>
    <col min="14" max="14" width="11.85546875" style="29" bestFit="1" customWidth="1"/>
    <col min="15" max="15" width="11.85546875" bestFit="1" customWidth="1"/>
    <col min="17" max="17" width="13.28515625" style="29" bestFit="1" customWidth="1"/>
    <col min="18" max="18" width="9.140625" style="25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1" t="s">
        <v>3</v>
      </c>
      <c r="E1" s="32"/>
      <c r="F1" s="32"/>
      <c r="G1" s="32"/>
      <c r="H1" s="3" t="s">
        <v>4</v>
      </c>
      <c r="I1" s="33" t="s">
        <v>5</v>
      </c>
      <c r="J1" s="34"/>
      <c r="K1" s="34"/>
      <c r="L1" s="34"/>
      <c r="M1" s="4"/>
      <c r="N1" s="33" t="s">
        <v>6</v>
      </c>
      <c r="O1" s="34"/>
      <c r="P1" s="34"/>
      <c r="Q1" s="34"/>
      <c r="R1" s="4"/>
      <c r="S1" s="5" t="s">
        <v>7</v>
      </c>
      <c r="T1" s="5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5" t="s">
        <v>13</v>
      </c>
      <c r="J2" s="36"/>
      <c r="K2" s="36"/>
      <c r="L2" s="36"/>
      <c r="M2" s="2"/>
      <c r="N2" s="35" t="s">
        <v>13</v>
      </c>
      <c r="O2" s="36"/>
      <c r="P2" s="36"/>
      <c r="Q2" s="36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B5" t="s">
        <v>33</v>
      </c>
      <c r="C5" s="25">
        <v>159</v>
      </c>
      <c r="D5" s="26">
        <v>0.9929</v>
      </c>
      <c r="E5" s="26">
        <v>0.99299999999999999</v>
      </c>
      <c r="F5" s="26">
        <f t="shared" ref="F5:F16" si="0">D5-E5</f>
        <v>-9.9999999999988987E-5</v>
      </c>
      <c r="G5" s="27">
        <f>AVERAGE(D5,E5)</f>
        <v>0.99295</v>
      </c>
      <c r="H5" s="27">
        <v>4.9131999999999998</v>
      </c>
      <c r="I5" s="26">
        <v>2.4394999999999998</v>
      </c>
      <c r="J5" s="26">
        <v>2.4397000000000002</v>
      </c>
      <c r="K5" s="26">
        <f>I5-J5</f>
        <v>-2.0000000000042206E-4</v>
      </c>
      <c r="L5" s="28">
        <f>AVERAGE(I5:J5)</f>
        <v>2.4396</v>
      </c>
      <c r="M5" s="27">
        <f>L5-G5</f>
        <v>1.44665</v>
      </c>
      <c r="N5" s="28">
        <v>2.3632</v>
      </c>
      <c r="O5" s="26">
        <v>2.3632</v>
      </c>
      <c r="P5" s="26">
        <f>N5-O5</f>
        <v>0</v>
      </c>
      <c r="Q5" s="28">
        <f>AVERAGE(N5:O5)</f>
        <v>2.3632</v>
      </c>
      <c r="R5" s="27">
        <f>Q5-G5</f>
        <v>1.37025</v>
      </c>
      <c r="S5" s="26">
        <f>H5-M5-G5</f>
        <v>2.4735999999999998</v>
      </c>
      <c r="T5" s="26">
        <f>M5</f>
        <v>1.44665</v>
      </c>
      <c r="U5" s="26">
        <f>R5</f>
        <v>1.37025</v>
      </c>
      <c r="V5" s="26">
        <f>T5-U5</f>
        <v>7.6400000000000023E-2</v>
      </c>
      <c r="W5" s="26">
        <f>H5-G5</f>
        <v>3.9202499999999998</v>
      </c>
      <c r="X5" s="26">
        <f>(S5/W5)*100</f>
        <v>63.098016708118095</v>
      </c>
      <c r="Y5" s="26">
        <f>(V5/W5)*100</f>
        <v>1.9488553025954984</v>
      </c>
      <c r="Z5" s="26">
        <f>(U5/W5)*100</f>
        <v>34.953127989286401</v>
      </c>
    </row>
    <row r="6" spans="1:26" x14ac:dyDescent="0.25">
      <c r="B6" t="s">
        <v>34</v>
      </c>
      <c r="C6" s="25">
        <v>160</v>
      </c>
      <c r="D6" s="26">
        <v>0.95840000000000003</v>
      </c>
      <c r="E6" s="26">
        <v>0.95840000000000003</v>
      </c>
      <c r="F6" s="26">
        <f t="shared" si="0"/>
        <v>0</v>
      </c>
      <c r="G6" s="27">
        <f t="shared" ref="G6:G16" si="1">AVERAGE(D6,E6)</f>
        <v>0.95840000000000003</v>
      </c>
      <c r="H6" s="27">
        <v>5.2984</v>
      </c>
      <c r="I6" s="26">
        <v>2.7235999999999998</v>
      </c>
      <c r="J6" s="26">
        <v>2.7233000000000001</v>
      </c>
      <c r="K6" s="26">
        <f t="shared" ref="K6:K14" si="2">I6-J6</f>
        <v>2.9999999999974492E-4</v>
      </c>
      <c r="L6" s="28">
        <f t="shared" ref="L6:L14" si="3">AVERAGE(I6:J6)</f>
        <v>2.7234499999999997</v>
      </c>
      <c r="M6" s="27">
        <f t="shared" ref="M6:M14" si="4">L6-G6</f>
        <v>1.7650499999999996</v>
      </c>
      <c r="N6" s="28">
        <v>2.6343999999999999</v>
      </c>
      <c r="O6" s="26">
        <v>2.6345000000000001</v>
      </c>
      <c r="P6" s="26">
        <f t="shared" ref="P6:P14" si="5">N6-O6</f>
        <v>-1.0000000000021103E-4</v>
      </c>
      <c r="Q6" s="28">
        <f t="shared" ref="Q6:Q14" si="6">AVERAGE(N6:O6)</f>
        <v>2.6344500000000002</v>
      </c>
      <c r="R6" s="27">
        <f t="shared" ref="R6:R14" si="7">Q6-G6</f>
        <v>1.67605</v>
      </c>
      <c r="S6" s="26">
        <f t="shared" ref="S6:S14" si="8">H6-M6-G6</f>
        <v>2.5749500000000003</v>
      </c>
      <c r="T6" s="26">
        <f t="shared" ref="T6:T14" si="9">M6</f>
        <v>1.7650499999999996</v>
      </c>
      <c r="U6" s="26">
        <f t="shared" ref="U6:U14" si="10">R6</f>
        <v>1.67605</v>
      </c>
      <c r="V6" s="26">
        <f t="shared" ref="V6:V14" si="11">T6-U6</f>
        <v>8.8999999999999524E-2</v>
      </c>
      <c r="W6" s="26">
        <f t="shared" ref="W6:W14" si="12">H6-G6</f>
        <v>4.34</v>
      </c>
      <c r="X6" s="26">
        <f t="shared" ref="X6:X14" si="13">(S6/W6)*100</f>
        <v>59.330645161290327</v>
      </c>
      <c r="Y6" s="26">
        <f t="shared" ref="Y6:Y14" si="14">(V6/W6)*100</f>
        <v>2.0506912442396206</v>
      </c>
      <c r="Z6" s="26">
        <f t="shared" ref="Z6:Z14" si="15">(U6/W6)*100</f>
        <v>38.61866359447005</v>
      </c>
    </row>
    <row r="7" spans="1:26" x14ac:dyDescent="0.25">
      <c r="B7" t="s">
        <v>35</v>
      </c>
      <c r="C7" s="25">
        <v>161</v>
      </c>
      <c r="D7" s="26">
        <v>0.96419999999999995</v>
      </c>
      <c r="E7" s="26">
        <v>0.96399999999999997</v>
      </c>
      <c r="F7" s="26">
        <f t="shared" si="0"/>
        <v>1.9999999999997797E-4</v>
      </c>
      <c r="G7" s="27">
        <f t="shared" si="1"/>
        <v>0.96409999999999996</v>
      </c>
      <c r="H7" s="27">
        <v>4.8170999999999999</v>
      </c>
      <c r="I7" s="26">
        <v>2.8418000000000001</v>
      </c>
      <c r="J7" s="26">
        <v>2.8422000000000001</v>
      </c>
      <c r="K7" s="26">
        <f t="shared" si="2"/>
        <v>-3.9999999999995595E-4</v>
      </c>
      <c r="L7" s="28">
        <f t="shared" si="3"/>
        <v>2.8420000000000001</v>
      </c>
      <c r="M7" s="27">
        <f t="shared" si="4"/>
        <v>1.8779000000000001</v>
      </c>
      <c r="N7" s="28">
        <v>2.7686999999999999</v>
      </c>
      <c r="O7" s="26">
        <v>2.7690999999999999</v>
      </c>
      <c r="P7" s="30">
        <f t="shared" si="5"/>
        <v>-3.9999999999995595E-4</v>
      </c>
      <c r="Q7" s="28">
        <f t="shared" si="6"/>
        <v>2.7688999999999999</v>
      </c>
      <c r="R7" s="27">
        <f t="shared" si="7"/>
        <v>1.8048</v>
      </c>
      <c r="S7" s="26">
        <f t="shared" si="8"/>
        <v>1.9750999999999996</v>
      </c>
      <c r="T7" s="26">
        <f t="shared" si="9"/>
        <v>1.8779000000000001</v>
      </c>
      <c r="U7" s="26">
        <f t="shared" si="10"/>
        <v>1.8048</v>
      </c>
      <c r="V7" s="26">
        <f t="shared" si="11"/>
        <v>7.3100000000000165E-2</v>
      </c>
      <c r="W7" s="26">
        <f t="shared" si="12"/>
        <v>3.8529999999999998</v>
      </c>
      <c r="X7" s="26">
        <f t="shared" si="13"/>
        <v>51.26135478847651</v>
      </c>
      <c r="Y7" s="26">
        <f t="shared" si="14"/>
        <v>1.8972229431611773</v>
      </c>
      <c r="Z7" s="26">
        <f t="shared" si="15"/>
        <v>46.841422268362315</v>
      </c>
    </row>
    <row r="8" spans="1:26" x14ac:dyDescent="0.25">
      <c r="B8" t="s">
        <v>36</v>
      </c>
      <c r="C8" s="25">
        <v>162</v>
      </c>
      <c r="D8" s="26">
        <v>0.9909</v>
      </c>
      <c r="E8" s="26">
        <v>0.99109999999999998</v>
      </c>
      <c r="F8" s="26">
        <f t="shared" si="0"/>
        <v>-1.9999999999997797E-4</v>
      </c>
      <c r="G8" s="27">
        <f t="shared" si="1"/>
        <v>0.99099999999999999</v>
      </c>
      <c r="H8" s="27">
        <v>3.5903999999999998</v>
      </c>
      <c r="I8" s="26">
        <v>2.3342000000000001</v>
      </c>
      <c r="J8" s="26">
        <v>2.3340999999999998</v>
      </c>
      <c r="K8" s="26">
        <f t="shared" si="2"/>
        <v>1.0000000000021103E-4</v>
      </c>
      <c r="L8" s="28">
        <f t="shared" si="3"/>
        <v>2.3341500000000002</v>
      </c>
      <c r="M8" s="27">
        <f t="shared" si="4"/>
        <v>1.3431500000000001</v>
      </c>
      <c r="N8" s="28">
        <v>2.2845</v>
      </c>
      <c r="O8" s="26">
        <v>2.2850000000000001</v>
      </c>
      <c r="P8" s="26">
        <f t="shared" si="5"/>
        <v>-5.0000000000016698E-4</v>
      </c>
      <c r="Q8" s="28">
        <f t="shared" si="6"/>
        <v>2.2847499999999998</v>
      </c>
      <c r="R8" s="27">
        <f t="shared" si="7"/>
        <v>1.2937499999999997</v>
      </c>
      <c r="S8" s="26">
        <f t="shared" si="8"/>
        <v>1.2562499999999996</v>
      </c>
      <c r="T8" s="26">
        <f t="shared" si="9"/>
        <v>1.3431500000000001</v>
      </c>
      <c r="U8" s="26">
        <f t="shared" si="10"/>
        <v>1.2937499999999997</v>
      </c>
      <c r="V8" s="26">
        <f t="shared" si="11"/>
        <v>4.9400000000000333E-2</v>
      </c>
      <c r="W8" s="26">
        <f t="shared" si="12"/>
        <v>2.5993999999999997</v>
      </c>
      <c r="X8" s="26">
        <f t="shared" si="13"/>
        <v>48.32846041394167</v>
      </c>
      <c r="Y8" s="26">
        <f t="shared" si="14"/>
        <v>1.900438562745262</v>
      </c>
      <c r="Z8" s="26">
        <f t="shared" si="15"/>
        <v>49.771101023313072</v>
      </c>
    </row>
    <row r="9" spans="1:26" x14ac:dyDescent="0.25">
      <c r="B9" t="s">
        <v>37</v>
      </c>
      <c r="C9" s="25">
        <v>163</v>
      </c>
      <c r="D9" s="26">
        <v>1.0046999999999999</v>
      </c>
      <c r="E9" s="26">
        <v>1.0048999999999999</v>
      </c>
      <c r="F9" s="26">
        <f t="shared" si="0"/>
        <v>-1.9999999999997797E-4</v>
      </c>
      <c r="G9" s="27">
        <f t="shared" si="1"/>
        <v>1.0047999999999999</v>
      </c>
      <c r="H9" s="27">
        <v>4.2004999999999999</v>
      </c>
      <c r="I9" s="26">
        <v>2.6987999999999999</v>
      </c>
      <c r="J9" s="26">
        <v>2.6987999999999999</v>
      </c>
      <c r="K9" s="26">
        <f t="shared" si="2"/>
        <v>0</v>
      </c>
      <c r="L9" s="28">
        <f t="shared" si="3"/>
        <v>2.6987999999999999</v>
      </c>
      <c r="M9" s="27">
        <f t="shared" si="4"/>
        <v>1.694</v>
      </c>
      <c r="N9" s="28">
        <v>2.6385000000000001</v>
      </c>
      <c r="O9" s="26">
        <v>2.6383999999999999</v>
      </c>
      <c r="P9" s="26">
        <f t="shared" si="5"/>
        <v>1.0000000000021103E-4</v>
      </c>
      <c r="Q9" s="28">
        <f t="shared" si="6"/>
        <v>2.6384499999999997</v>
      </c>
      <c r="R9" s="27">
        <f t="shared" si="7"/>
        <v>1.6336499999999998</v>
      </c>
      <c r="S9" s="26">
        <f t="shared" si="8"/>
        <v>1.5017</v>
      </c>
      <c r="T9" s="26">
        <f t="shared" si="9"/>
        <v>1.694</v>
      </c>
      <c r="U9" s="26">
        <f t="shared" si="10"/>
        <v>1.6336499999999998</v>
      </c>
      <c r="V9" s="26">
        <f t="shared" si="11"/>
        <v>6.0350000000000126E-2</v>
      </c>
      <c r="W9" s="26">
        <f t="shared" si="12"/>
        <v>3.1957</v>
      </c>
      <c r="X9" s="26">
        <f t="shared" si="13"/>
        <v>46.991269518415372</v>
      </c>
      <c r="Y9" s="26">
        <f t="shared" si="14"/>
        <v>1.8884751384673195</v>
      </c>
      <c r="Z9" s="26">
        <f t="shared" si="15"/>
        <v>51.120255343117307</v>
      </c>
    </row>
    <row r="10" spans="1:26" x14ac:dyDescent="0.25">
      <c r="B10" t="s">
        <v>38</v>
      </c>
      <c r="C10" s="25">
        <v>164</v>
      </c>
      <c r="D10" s="26">
        <v>1.0005999999999999</v>
      </c>
      <c r="E10" s="26">
        <v>1.0006999999999999</v>
      </c>
      <c r="F10" s="26">
        <f t="shared" si="0"/>
        <v>-9.9999999999988987E-5</v>
      </c>
      <c r="G10" s="27">
        <f t="shared" si="1"/>
        <v>1.0006499999999998</v>
      </c>
      <c r="H10" s="27">
        <v>2.8037000000000001</v>
      </c>
      <c r="I10" s="26">
        <v>2.0291000000000001</v>
      </c>
      <c r="J10" s="26">
        <v>2.0293000000000001</v>
      </c>
      <c r="K10" s="26">
        <f t="shared" si="2"/>
        <v>-1.9999999999997797E-4</v>
      </c>
      <c r="L10" s="28">
        <f t="shared" si="3"/>
        <v>2.0292000000000003</v>
      </c>
      <c r="M10" s="27">
        <f t="shared" si="4"/>
        <v>1.0285500000000005</v>
      </c>
      <c r="N10" s="28">
        <v>1.9979</v>
      </c>
      <c r="O10" s="26">
        <v>1.9979</v>
      </c>
      <c r="P10" s="26">
        <f t="shared" si="5"/>
        <v>0</v>
      </c>
      <c r="Q10" s="28">
        <f t="shared" si="6"/>
        <v>1.9979</v>
      </c>
      <c r="R10" s="27">
        <f t="shared" si="7"/>
        <v>0.99725000000000019</v>
      </c>
      <c r="S10" s="26">
        <f t="shared" si="8"/>
        <v>0.77449999999999974</v>
      </c>
      <c r="T10" s="26">
        <f t="shared" si="9"/>
        <v>1.0285500000000005</v>
      </c>
      <c r="U10" s="26">
        <f t="shared" si="10"/>
        <v>0.99725000000000019</v>
      </c>
      <c r="V10" s="26">
        <f t="shared" si="11"/>
        <v>3.1300000000000328E-2</v>
      </c>
      <c r="W10" s="26">
        <f t="shared" si="12"/>
        <v>1.8030500000000003</v>
      </c>
      <c r="X10" s="26">
        <f t="shared" si="13"/>
        <v>42.954992928648664</v>
      </c>
      <c r="Y10" s="26">
        <f t="shared" si="14"/>
        <v>1.7359474224231342</v>
      </c>
      <c r="Z10" s="26">
        <f t="shared" si="15"/>
        <v>55.309059648928205</v>
      </c>
    </row>
    <row r="11" spans="1:26" x14ac:dyDescent="0.25">
      <c r="B11" t="s">
        <v>39</v>
      </c>
      <c r="C11" s="25">
        <v>165</v>
      </c>
      <c r="D11" s="26">
        <v>1.0227999999999999</v>
      </c>
      <c r="E11" s="26">
        <v>1.0227999999999999</v>
      </c>
      <c r="F11" s="26">
        <f t="shared" si="0"/>
        <v>0</v>
      </c>
      <c r="G11" s="27">
        <f t="shared" si="1"/>
        <v>1.0227999999999999</v>
      </c>
      <c r="H11" s="27">
        <v>3.2690999999999999</v>
      </c>
      <c r="I11" s="26">
        <v>2.3807</v>
      </c>
      <c r="J11" s="26">
        <v>2.3805999999999998</v>
      </c>
      <c r="K11" s="26">
        <f t="shared" si="2"/>
        <v>1.0000000000021103E-4</v>
      </c>
      <c r="L11" s="28">
        <f t="shared" si="3"/>
        <v>2.3806500000000002</v>
      </c>
      <c r="M11" s="27">
        <f t="shared" si="4"/>
        <v>1.3578500000000002</v>
      </c>
      <c r="N11" s="28">
        <v>2.3411</v>
      </c>
      <c r="O11" s="26">
        <v>2.3412000000000002</v>
      </c>
      <c r="P11" s="26">
        <f t="shared" si="5"/>
        <v>-1.0000000000021103E-4</v>
      </c>
      <c r="Q11" s="28">
        <f t="shared" si="6"/>
        <v>2.3411499999999998</v>
      </c>
      <c r="R11" s="27">
        <f t="shared" si="7"/>
        <v>1.3183499999999999</v>
      </c>
      <c r="S11" s="26">
        <f t="shared" si="8"/>
        <v>0.88844999999999974</v>
      </c>
      <c r="T11" s="26">
        <f t="shared" si="9"/>
        <v>1.3578500000000002</v>
      </c>
      <c r="U11" s="26">
        <f t="shared" si="10"/>
        <v>1.3183499999999999</v>
      </c>
      <c r="V11" s="26">
        <f t="shared" si="11"/>
        <v>3.9500000000000313E-2</v>
      </c>
      <c r="W11" s="26">
        <f t="shared" si="12"/>
        <v>2.2462999999999997</v>
      </c>
      <c r="X11" s="26">
        <f t="shared" si="13"/>
        <v>39.551707251925386</v>
      </c>
      <c r="Y11" s="26">
        <f t="shared" si="14"/>
        <v>1.7584472243244589</v>
      </c>
      <c r="Z11" s="26">
        <f t="shared" si="15"/>
        <v>58.689845523750172</v>
      </c>
    </row>
    <row r="12" spans="1:26" x14ac:dyDescent="0.25">
      <c r="B12" t="s">
        <v>40</v>
      </c>
      <c r="C12" s="25">
        <v>166</v>
      </c>
      <c r="D12" s="26">
        <v>1.0024</v>
      </c>
      <c r="E12" s="26">
        <v>1.0024999999999999</v>
      </c>
      <c r="F12" s="26">
        <f t="shared" si="0"/>
        <v>-9.9999999999988987E-5</v>
      </c>
      <c r="G12" s="27">
        <f t="shared" si="1"/>
        <v>1.0024500000000001</v>
      </c>
      <c r="H12" s="27">
        <v>3.5655000000000001</v>
      </c>
      <c r="I12" s="26">
        <v>2.6082000000000001</v>
      </c>
      <c r="J12" s="26">
        <v>2.6080999999999999</v>
      </c>
      <c r="K12" s="26">
        <f t="shared" si="2"/>
        <v>1.0000000000021103E-4</v>
      </c>
      <c r="L12" s="28">
        <f t="shared" si="3"/>
        <v>2.6081500000000002</v>
      </c>
      <c r="M12" s="27">
        <f t="shared" si="4"/>
        <v>1.6057000000000001</v>
      </c>
      <c r="N12" s="28">
        <v>2.5644999999999998</v>
      </c>
      <c r="O12" s="26">
        <v>2.5649000000000002</v>
      </c>
      <c r="P12" s="26">
        <f t="shared" si="5"/>
        <v>-4.0000000000040004E-4</v>
      </c>
      <c r="Q12" s="28">
        <f t="shared" si="6"/>
        <v>2.5647000000000002</v>
      </c>
      <c r="R12" s="27">
        <f t="shared" si="7"/>
        <v>1.5622500000000001</v>
      </c>
      <c r="S12" s="26">
        <f t="shared" si="8"/>
        <v>0.95734999999999992</v>
      </c>
      <c r="T12" s="26">
        <f t="shared" si="9"/>
        <v>1.6057000000000001</v>
      </c>
      <c r="U12" s="26">
        <f t="shared" si="10"/>
        <v>1.5622500000000001</v>
      </c>
      <c r="V12" s="26">
        <f t="shared" si="11"/>
        <v>4.3449999999999989E-2</v>
      </c>
      <c r="W12" s="26">
        <f t="shared" si="12"/>
        <v>2.5630500000000001</v>
      </c>
      <c r="X12" s="26">
        <f t="shared" si="13"/>
        <v>37.351982989016989</v>
      </c>
      <c r="Y12" s="26">
        <f t="shared" si="14"/>
        <v>1.6952458984413097</v>
      </c>
      <c r="Z12" s="26">
        <f t="shared" si="15"/>
        <v>60.952771112541704</v>
      </c>
    </row>
    <row r="13" spans="1:26" x14ac:dyDescent="0.25">
      <c r="B13" t="s">
        <v>41</v>
      </c>
      <c r="C13" s="25">
        <v>167</v>
      </c>
      <c r="D13" s="26">
        <v>0.99590000000000001</v>
      </c>
      <c r="E13" s="26">
        <v>0.99590000000000001</v>
      </c>
      <c r="F13" s="26">
        <f t="shared" si="0"/>
        <v>0</v>
      </c>
      <c r="G13" s="27">
        <f t="shared" si="1"/>
        <v>0.99590000000000001</v>
      </c>
      <c r="H13" s="27">
        <v>3.4411</v>
      </c>
      <c r="I13" s="26">
        <v>2.5112999999999999</v>
      </c>
      <c r="J13" s="26">
        <v>2.5114999999999998</v>
      </c>
      <c r="K13" s="26">
        <f t="shared" si="2"/>
        <v>-1.9999999999997797E-4</v>
      </c>
      <c r="L13" s="28">
        <f t="shared" si="3"/>
        <v>2.5114000000000001</v>
      </c>
      <c r="M13" s="27">
        <f t="shared" si="4"/>
        <v>1.5155000000000001</v>
      </c>
      <c r="N13" s="28">
        <v>2.4681000000000002</v>
      </c>
      <c r="O13" s="26">
        <v>2.4681999999999999</v>
      </c>
      <c r="P13" s="26">
        <f t="shared" si="5"/>
        <v>-9.9999999999766942E-5</v>
      </c>
      <c r="Q13" s="28">
        <f t="shared" si="6"/>
        <v>2.4681500000000001</v>
      </c>
      <c r="R13" s="27">
        <f t="shared" si="7"/>
        <v>1.4722500000000001</v>
      </c>
      <c r="S13" s="26">
        <f t="shared" si="8"/>
        <v>0.92969999999999997</v>
      </c>
      <c r="T13" s="26">
        <f t="shared" si="9"/>
        <v>1.5155000000000001</v>
      </c>
      <c r="U13" s="26">
        <f t="shared" si="10"/>
        <v>1.4722500000000001</v>
      </c>
      <c r="V13" s="26">
        <f t="shared" si="11"/>
        <v>4.3250000000000011E-2</v>
      </c>
      <c r="W13" s="26">
        <f t="shared" si="12"/>
        <v>2.4451999999999998</v>
      </c>
      <c r="X13" s="26">
        <f t="shared" si="13"/>
        <v>38.021429739898579</v>
      </c>
      <c r="Y13" s="26">
        <f t="shared" si="14"/>
        <v>1.7687714706363493</v>
      </c>
      <c r="Z13" s="26">
        <f t="shared" si="15"/>
        <v>60.209798789465083</v>
      </c>
    </row>
    <row r="14" spans="1:26" x14ac:dyDescent="0.25">
      <c r="B14" t="s">
        <v>42</v>
      </c>
      <c r="C14" s="25">
        <v>168</v>
      </c>
      <c r="D14" s="26">
        <v>1.0164</v>
      </c>
      <c r="E14" s="26">
        <v>1.0164</v>
      </c>
      <c r="F14" s="26">
        <f t="shared" si="0"/>
        <v>0</v>
      </c>
      <c r="G14" s="27">
        <f t="shared" si="1"/>
        <v>1.0164</v>
      </c>
      <c r="H14" s="27">
        <v>3.4921000000000002</v>
      </c>
      <c r="I14" s="26">
        <v>2.2705000000000002</v>
      </c>
      <c r="J14" s="26">
        <v>2.2705000000000002</v>
      </c>
      <c r="K14" s="26">
        <f t="shared" si="2"/>
        <v>0</v>
      </c>
      <c r="L14" s="28">
        <f t="shared" si="3"/>
        <v>2.2705000000000002</v>
      </c>
      <c r="M14" s="27">
        <f t="shared" si="4"/>
        <v>1.2541000000000002</v>
      </c>
      <c r="N14" s="28">
        <v>2.2141999999999999</v>
      </c>
      <c r="O14" s="26">
        <v>2.2143999999999999</v>
      </c>
      <c r="P14" s="26">
        <f t="shared" si="5"/>
        <v>-1.9999999999997797E-4</v>
      </c>
      <c r="Q14" s="28">
        <f t="shared" si="6"/>
        <v>2.2142999999999997</v>
      </c>
      <c r="R14" s="27">
        <f t="shared" si="7"/>
        <v>1.1978999999999997</v>
      </c>
      <c r="S14" s="26">
        <f t="shared" si="8"/>
        <v>1.2216</v>
      </c>
      <c r="T14" s="26">
        <f t="shared" si="9"/>
        <v>1.2541000000000002</v>
      </c>
      <c r="U14" s="26">
        <f t="shared" si="10"/>
        <v>1.1978999999999997</v>
      </c>
      <c r="V14" s="26">
        <f t="shared" si="11"/>
        <v>5.6200000000000472E-2</v>
      </c>
      <c r="W14" s="26">
        <f t="shared" si="12"/>
        <v>2.4757000000000002</v>
      </c>
      <c r="X14" s="26">
        <f t="shared" si="13"/>
        <v>49.343619986266503</v>
      </c>
      <c r="Y14" s="26">
        <f t="shared" si="14"/>
        <v>2.2700650321121487</v>
      </c>
      <c r="Z14" s="26">
        <f t="shared" si="15"/>
        <v>48.386314981621339</v>
      </c>
    </row>
    <row r="15" spans="1:26" x14ac:dyDescent="0.25">
      <c r="D15" s="26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6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4:26" x14ac:dyDescent="0.25">
      <c r="D17" s="26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4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4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4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4:26" x14ac:dyDescent="0.25"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4:26" x14ac:dyDescent="0.25"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4:26" x14ac:dyDescent="0.25"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4:26" x14ac:dyDescent="0.25"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4:26" x14ac:dyDescent="0.25"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4:26" x14ac:dyDescent="0.25"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4:26" x14ac:dyDescent="0.25"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4:26" x14ac:dyDescent="0.25"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4:26" x14ac:dyDescent="0.25"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4:26" x14ac:dyDescent="0.25"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4:26" x14ac:dyDescent="0.25"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4:26" x14ac:dyDescent="0.25"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  <row r="33" spans="4:26" x14ac:dyDescent="0.25">
      <c r="D33" s="28"/>
      <c r="E33" s="26"/>
      <c r="F33" s="26"/>
      <c r="G33" s="27"/>
      <c r="H33" s="27"/>
      <c r="I33" s="26"/>
      <c r="J33" s="26"/>
      <c r="K33" s="26"/>
      <c r="L33" s="28"/>
      <c r="M33" s="27"/>
      <c r="N33" s="28"/>
      <c r="O33" s="26"/>
      <c r="P33" s="26"/>
      <c r="Q33" s="28"/>
      <c r="R33" s="27"/>
      <c r="S33" s="26"/>
      <c r="T33" s="26"/>
      <c r="U33" s="26"/>
      <c r="V33" s="26"/>
      <c r="W33" s="26"/>
      <c r="X33" s="26"/>
      <c r="Y33" s="26"/>
      <c r="Z33" s="26"/>
    </row>
    <row r="34" spans="4:26" x14ac:dyDescent="0.25">
      <c r="D34" s="28"/>
      <c r="E34" s="26"/>
      <c r="F34" s="26"/>
      <c r="G34" s="27"/>
      <c r="H34" s="27"/>
      <c r="I34" s="26"/>
      <c r="J34" s="26"/>
      <c r="K34" s="26"/>
      <c r="L34" s="28"/>
      <c r="M34" s="27"/>
      <c r="N34" s="28"/>
      <c r="O34" s="26"/>
      <c r="P34" s="26"/>
      <c r="Q34" s="28"/>
      <c r="R34" s="27"/>
      <c r="S34" s="26"/>
      <c r="T34" s="26"/>
      <c r="U34" s="26"/>
      <c r="V34" s="26"/>
      <c r="W34" s="26"/>
      <c r="X34" s="26"/>
      <c r="Y34" s="26"/>
      <c r="Z34" s="26"/>
    </row>
    <row r="35" spans="4:26" x14ac:dyDescent="0.25">
      <c r="D35" s="28"/>
      <c r="E35" s="26"/>
      <c r="F35" s="26"/>
      <c r="G35" s="27"/>
      <c r="H35" s="27"/>
      <c r="I35" s="26"/>
      <c r="J35" s="26"/>
      <c r="K35" s="26"/>
      <c r="L35" s="28"/>
      <c r="M35" s="27"/>
      <c r="N35" s="28"/>
      <c r="O35" s="26"/>
      <c r="P35" s="26"/>
      <c r="Q35" s="28"/>
      <c r="R35" s="27"/>
      <c r="S35" s="26"/>
      <c r="T35" s="26"/>
      <c r="U35" s="26"/>
      <c r="V35" s="26"/>
      <c r="W35" s="26"/>
      <c r="X35" s="26"/>
      <c r="Y35" s="26"/>
      <c r="Z35" s="26"/>
    </row>
    <row r="36" spans="4:26" x14ac:dyDescent="0.25">
      <c r="D36" s="28"/>
      <c r="E36" s="26"/>
      <c r="F36" s="26"/>
      <c r="G36" s="27"/>
      <c r="H36" s="27"/>
      <c r="I36" s="26"/>
      <c r="J36" s="26"/>
      <c r="K36" s="26"/>
      <c r="L36" s="28"/>
      <c r="M36" s="27"/>
      <c r="N36" s="28"/>
      <c r="O36" s="26"/>
      <c r="P36" s="26"/>
      <c r="Q36" s="28"/>
      <c r="R36" s="27"/>
      <c r="S36" s="26"/>
      <c r="T36" s="26"/>
      <c r="U36" s="26"/>
      <c r="V36" s="26"/>
      <c r="W36" s="26"/>
      <c r="X36" s="26"/>
      <c r="Y36" s="26"/>
      <c r="Z36" s="26"/>
    </row>
    <row r="37" spans="4:26" x14ac:dyDescent="0.25">
      <c r="D37" s="28"/>
      <c r="E37" s="26"/>
      <c r="F37" s="26"/>
      <c r="G37" s="27"/>
      <c r="H37" s="27"/>
      <c r="I37" s="26"/>
      <c r="J37" s="26"/>
      <c r="K37" s="26"/>
      <c r="L37" s="28"/>
      <c r="M37" s="27"/>
      <c r="N37" s="28"/>
      <c r="O37" s="26"/>
      <c r="P37" s="26"/>
      <c r="Q37" s="28"/>
      <c r="R37" s="27"/>
      <c r="S37" s="26"/>
      <c r="T37" s="26"/>
      <c r="U37" s="26"/>
      <c r="V37" s="26"/>
      <c r="W37" s="26"/>
      <c r="X37" s="26"/>
      <c r="Y37" s="26"/>
      <c r="Z37" s="26"/>
    </row>
    <row r="38" spans="4:26" x14ac:dyDescent="0.25">
      <c r="D38" s="28"/>
      <c r="E38" s="26"/>
      <c r="F38" s="26"/>
      <c r="G38" s="27"/>
      <c r="H38" s="27"/>
      <c r="I38" s="26"/>
      <c r="J38" s="26"/>
      <c r="K38" s="26"/>
      <c r="L38" s="28"/>
      <c r="M38" s="27"/>
      <c r="N38" s="28"/>
      <c r="O38" s="26"/>
      <c r="P38" s="26"/>
      <c r="Q38" s="28"/>
      <c r="R38" s="27"/>
      <c r="S38" s="26"/>
      <c r="T38" s="26"/>
      <c r="U38" s="26"/>
      <c r="V38" s="26"/>
      <c r="W38" s="26"/>
      <c r="X38" s="26"/>
      <c r="Y38" s="26"/>
      <c r="Z38" s="26"/>
    </row>
    <row r="39" spans="4:26" x14ac:dyDescent="0.25">
      <c r="D39" s="28"/>
      <c r="E39" s="26"/>
      <c r="F39" s="26"/>
      <c r="G39" s="27"/>
      <c r="H39" s="27"/>
      <c r="I39" s="26"/>
      <c r="J39" s="26"/>
      <c r="K39" s="26"/>
      <c r="L39" s="28"/>
      <c r="M39" s="27"/>
      <c r="N39" s="28"/>
      <c r="O39" s="26"/>
      <c r="P39" s="26"/>
      <c r="Q39" s="28"/>
      <c r="R39" s="27"/>
      <c r="S39" s="26"/>
      <c r="T39" s="26"/>
      <c r="U39" s="26"/>
      <c r="V39" s="26"/>
      <c r="W39" s="26"/>
      <c r="X39" s="26"/>
      <c r="Y39" s="26"/>
      <c r="Z39" s="26"/>
    </row>
    <row r="40" spans="4:26" x14ac:dyDescent="0.25">
      <c r="D40" s="28"/>
      <c r="E40" s="26"/>
      <c r="F40" s="26"/>
      <c r="G40" s="27"/>
      <c r="H40" s="27"/>
      <c r="I40" s="26"/>
      <c r="J40" s="26"/>
      <c r="K40" s="26"/>
      <c r="L40" s="28"/>
      <c r="M40" s="27"/>
      <c r="N40" s="28"/>
      <c r="O40" s="26"/>
      <c r="P40" s="26"/>
      <c r="Q40" s="28"/>
      <c r="R40" s="27"/>
      <c r="S40" s="26"/>
      <c r="T40" s="26"/>
      <c r="U40" s="26"/>
      <c r="V40" s="26"/>
      <c r="W40" s="26"/>
      <c r="X40" s="26"/>
      <c r="Y40" s="26"/>
      <c r="Z40" s="26"/>
    </row>
    <row r="41" spans="4:26" x14ac:dyDescent="0.25">
      <c r="D41" s="28"/>
      <c r="E41" s="26"/>
      <c r="F41" s="26"/>
      <c r="G41" s="27"/>
      <c r="H41" s="27"/>
      <c r="I41" s="26"/>
      <c r="J41" s="26"/>
      <c r="K41" s="26"/>
      <c r="L41" s="28"/>
      <c r="M41" s="27"/>
      <c r="N41" s="28"/>
      <c r="O41" s="26"/>
      <c r="P41" s="26"/>
      <c r="Q41" s="28"/>
      <c r="R41" s="27"/>
      <c r="S41" s="26"/>
      <c r="T41" s="26"/>
      <c r="U41" s="26"/>
      <c r="V41" s="26"/>
      <c r="W41" s="26"/>
      <c r="X41" s="26"/>
      <c r="Y41" s="26"/>
      <c r="Z41" s="26"/>
    </row>
    <row r="42" spans="4:26" x14ac:dyDescent="0.25">
      <c r="D42" s="28"/>
      <c r="E42" s="26"/>
      <c r="F42" s="26"/>
      <c r="G42" s="27"/>
      <c r="H42" s="27"/>
      <c r="I42" s="26"/>
      <c r="J42" s="26"/>
      <c r="K42" s="26"/>
      <c r="L42" s="28"/>
      <c r="M42" s="27"/>
      <c r="N42" s="28"/>
      <c r="O42" s="26"/>
      <c r="P42" s="26"/>
      <c r="Q42" s="28"/>
      <c r="R42" s="27"/>
      <c r="S42" s="26"/>
      <c r="T42" s="26"/>
      <c r="U42" s="26"/>
      <c r="V42" s="26"/>
      <c r="W42" s="26"/>
      <c r="X42" s="26"/>
      <c r="Y42" s="26"/>
      <c r="Z42" s="26"/>
    </row>
    <row r="43" spans="4:26" x14ac:dyDescent="0.25">
      <c r="D43" s="28"/>
      <c r="E43" s="26"/>
      <c r="F43" s="26"/>
      <c r="G43" s="27"/>
      <c r="H43" s="27"/>
      <c r="I43" s="26"/>
      <c r="J43" s="26"/>
      <c r="K43" s="26"/>
      <c r="L43" s="28"/>
      <c r="M43" s="27"/>
      <c r="N43" s="28"/>
      <c r="O43" s="26"/>
      <c r="P43" s="26"/>
      <c r="Q43" s="28"/>
      <c r="R43" s="27"/>
      <c r="S43" s="26"/>
      <c r="T43" s="26"/>
      <c r="U43" s="26"/>
      <c r="V43" s="26"/>
      <c r="W43" s="26"/>
      <c r="X43" s="26"/>
      <c r="Y43" s="26"/>
      <c r="Z43" s="26"/>
    </row>
    <row r="44" spans="4:26" x14ac:dyDescent="0.25">
      <c r="D44" s="28"/>
      <c r="E44" s="26"/>
      <c r="F44" s="26"/>
      <c r="G44" s="27"/>
      <c r="H44" s="27"/>
      <c r="I44" s="26"/>
      <c r="J44" s="26"/>
      <c r="K44" s="26"/>
      <c r="L44" s="28"/>
      <c r="M44" s="27"/>
      <c r="N44" s="28"/>
      <c r="O44" s="26"/>
      <c r="P44" s="26"/>
      <c r="Q44" s="28"/>
      <c r="R44" s="27"/>
      <c r="S44" s="26"/>
      <c r="T44" s="26"/>
      <c r="U44" s="26"/>
      <c r="V44" s="26"/>
      <c r="W44" s="26"/>
      <c r="X44" s="26"/>
      <c r="Y44" s="26"/>
      <c r="Z44" s="26"/>
    </row>
  </sheetData>
  <mergeCells count="5"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2015-12-09T15:44:17Z</dcterms:modified>
</cp:coreProperties>
</file>