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35" windowWidth="14955" windowHeight="8640"/>
  </bookViews>
  <sheets>
    <sheet name=" DATA" sheetId="1" r:id="rId1"/>
    <sheet name="Sheet3" sheetId="3" r:id="rId2"/>
  </sheets>
  <calcPr calcId="145621" concurrentCalc="0"/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5" i="1"/>
  <c r="Y6" i="1"/>
  <c r="Y7" i="1"/>
  <c r="Y8" i="1"/>
  <c r="Y9" i="1"/>
  <c r="Y10" i="1"/>
  <c r="Y11" i="1"/>
  <c r="Y12" i="1"/>
  <c r="Y5" i="1"/>
  <c r="X6" i="1"/>
  <c r="X7" i="1"/>
  <c r="X8" i="1"/>
  <c r="X9" i="1"/>
  <c r="X10" i="1"/>
  <c r="X11" i="1"/>
  <c r="X12" i="1"/>
  <c r="X5" i="1"/>
  <c r="W6" i="1"/>
  <c r="W7" i="1"/>
  <c r="W8" i="1"/>
  <c r="W9" i="1"/>
  <c r="W10" i="1"/>
  <c r="W11" i="1"/>
  <c r="W12" i="1"/>
  <c r="W5" i="1"/>
  <c r="V6" i="1"/>
  <c r="V7" i="1"/>
  <c r="V8" i="1"/>
  <c r="V9" i="1"/>
  <c r="V10" i="1"/>
  <c r="V11" i="1"/>
  <c r="V12" i="1"/>
  <c r="V5" i="1"/>
  <c r="U6" i="1"/>
  <c r="U7" i="1"/>
  <c r="U8" i="1"/>
  <c r="U9" i="1"/>
  <c r="U10" i="1"/>
  <c r="U11" i="1"/>
  <c r="U12" i="1"/>
  <c r="U5" i="1"/>
  <c r="T6" i="1"/>
  <c r="T7" i="1"/>
  <c r="T8" i="1"/>
  <c r="T9" i="1"/>
  <c r="T10" i="1"/>
  <c r="T11" i="1"/>
  <c r="T12" i="1"/>
  <c r="T5" i="1"/>
  <c r="S6" i="1"/>
  <c r="S7" i="1"/>
  <c r="S8" i="1"/>
  <c r="S9" i="1"/>
  <c r="S10" i="1"/>
  <c r="S11" i="1"/>
  <c r="S12" i="1"/>
  <c r="S5" i="1"/>
  <c r="R6" i="1"/>
  <c r="R7" i="1"/>
  <c r="R8" i="1"/>
  <c r="R9" i="1"/>
  <c r="R10" i="1"/>
  <c r="R11" i="1"/>
  <c r="R12" i="1"/>
  <c r="R5" i="1"/>
  <c r="Q6" i="1"/>
  <c r="Q7" i="1"/>
  <c r="Q8" i="1"/>
  <c r="Q9" i="1"/>
  <c r="Q10" i="1"/>
  <c r="Q11" i="1"/>
  <c r="Q12" i="1"/>
  <c r="Q5" i="1"/>
  <c r="P6" i="1"/>
  <c r="P7" i="1"/>
  <c r="P8" i="1"/>
  <c r="P9" i="1"/>
  <c r="P10" i="1"/>
  <c r="P11" i="1"/>
  <c r="P12" i="1"/>
  <c r="P5" i="1"/>
  <c r="M6" i="1"/>
  <c r="M7" i="1"/>
  <c r="M8" i="1"/>
  <c r="M9" i="1"/>
  <c r="M10" i="1"/>
  <c r="M11" i="1"/>
  <c r="M12" i="1"/>
  <c r="M5" i="1"/>
  <c r="G6" i="1"/>
  <c r="G7" i="1"/>
  <c r="G8" i="1"/>
  <c r="G9" i="1"/>
  <c r="G10" i="1"/>
  <c r="G11" i="1"/>
  <c r="G12" i="1"/>
  <c r="G5" i="1"/>
  <c r="F12" i="1"/>
  <c r="F11" i="1"/>
  <c r="F10" i="1"/>
  <c r="F9" i="1"/>
  <c r="F8" i="1"/>
  <c r="F7" i="1"/>
  <c r="F6" i="1"/>
  <c r="F5" i="1"/>
  <c r="L6" i="1"/>
  <c r="L7" i="1"/>
  <c r="L8" i="1"/>
  <c r="L9" i="1"/>
  <c r="L10" i="1"/>
  <c r="L11" i="1"/>
  <c r="L12" i="1"/>
  <c r="L5" i="1"/>
  <c r="K6" i="1"/>
  <c r="K7" i="1"/>
  <c r="K8" i="1"/>
  <c r="K9" i="1"/>
  <c r="K10" i="1"/>
  <c r="K11" i="1"/>
  <c r="K12" i="1"/>
  <c r="K5" i="1"/>
</calcChain>
</file>

<file path=xl/sharedStrings.xml><?xml version="1.0" encoding="utf-8"?>
<sst xmlns="http://schemas.openxmlformats.org/spreadsheetml/2006/main" count="67" uniqueCount="42">
  <si>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</si>
  <si>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</si>
  <si>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</si>
  <si>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</si>
  <si>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</si>
  <si>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</si>
  <si>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</si>
  <si>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</si>
  <si>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</si>
  <si>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</si>
  <si>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</si>
  <si>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</si>
  <si>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</si>
  <si>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</si>
  <si>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</si>
  <si>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</si>
  <si>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</si>
  <si>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</si>
  <si>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total</t>
  </si>
  <si>
    <t>%moisture</t>
  </si>
  <si>
    <t>AVG WT+tray</t>
  </si>
  <si>
    <t>AVG WT+Tray</t>
  </si>
  <si>
    <t>H-G</t>
  </si>
  <si>
    <t>M</t>
  </si>
  <si>
    <t>H-M-G</t>
  </si>
  <si>
    <t>R</t>
  </si>
  <si>
    <t>T-U</t>
  </si>
  <si>
    <t>Weight 2 (g)</t>
  </si>
  <si>
    <t>TSS</t>
  </si>
  <si>
    <t>TFS</t>
  </si>
  <si>
    <t>TVS</t>
  </si>
  <si>
    <t>%organics (TVS)</t>
  </si>
  <si>
    <t>% mud (TFS)</t>
  </si>
  <si>
    <t>Claybank Sand</t>
  </si>
  <si>
    <t>5678_01</t>
  </si>
  <si>
    <t>5678_12</t>
  </si>
  <si>
    <t>5678_23</t>
  </si>
  <si>
    <t>5678_34</t>
  </si>
  <si>
    <t>5678_45</t>
  </si>
  <si>
    <t>5678_56</t>
  </si>
  <si>
    <t>5678_67</t>
  </si>
  <si>
    <t>5678_78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</si>
</sst>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 applyBorder="1"/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164" fontId="0" fillId="0" borderId="0" xfId="0" applyNumberFormat="1" applyBorder="1"/>
    <xf numFmtId="164" fontId="0" fillId="0" borderId="3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0" fontId="2" fillId="0" borderId="0" xfId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4" fontId="0" fillId="0" borderId="0" xfId="0" applyNumberFormat="1" applyFill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4"/>
  <sheetViews>
    <sheetView tabSelected="1" topLeftCell="Q1" workbookViewId="0">
      <selection activeCell="Z5" sqref="Z5:Z12"/>
    </sheetView>
  </sheetViews>
  <sheetFormatPr defaultRowHeight="15" x14ac:dyDescent="0.25"/>
  <cols>
    <col min="1" max="2" width="15.42578125" customWidth="1"/>
    <col min="3" max="3" width="9.140625" style="7"/>
    <col min="4" max="4" width="9.140625" style="14"/>
    <col min="7" max="7" width="9.140625" style="7"/>
    <col min="8" max="8" width="18.85546875" style="7" bestFit="1" customWidth="1"/>
    <col min="12" max="12" width="12.85546875" style="14" bestFit="1" customWidth="1"/>
    <col min="13" max="13" width="9.140625" style="7"/>
    <col min="14" max="14" width="11.85546875" style="14" bestFit="1" customWidth="1"/>
    <col min="15" max="15" width="11.85546875" bestFit="1" customWidth="1"/>
    <col min="17" max="17" width="13.28515625" style="14" bestFit="1" customWidth="1"/>
    <col min="18" max="18" width="9.140625" style="7"/>
    <col min="20" max="20" width="12.42578125" bestFit="1" customWidth="1"/>
    <col min="24" max="24" width="10.5703125" bestFit="1" customWidth="1"/>
    <col min="25" max="25" width="9.85546875" bestFit="1" customWidth="1"/>
  </cols>
  <sheetData>
    <row r="1" spans="1:37" x14ac:dyDescent="0.25">
      <c r="A1" s="27" t="s">
        <v>0</v>
      </c>
      <c r="B1" s="27" t="s">
        <v>2</v>
      </c>
      <c r="C1" s="23" t="s">
        <v>1</v>
      </c>
      <c r="D1" s="31" t="s">
        <v>3</v>
      </c>
      <c r="E1" s="32"/>
      <c r="F1" s="32"/>
      <c r="G1" s="32"/>
      <c r="H1" s="10" t="s">
        <v>8</v>
      </c>
      <c r="I1" s="33" t="s">
        <v>10</v>
      </c>
      <c r="J1" s="34"/>
      <c r="K1" s="34"/>
      <c r="L1" s="34"/>
      <c r="M1" s="22"/>
      <c r="N1" s="33" t="s">
        <v>13</v>
      </c>
      <c r="O1" s="34"/>
      <c r="P1" s="34"/>
      <c r="Q1" s="34"/>
      <c r="R1" s="22"/>
      <c r="S1" s="17" t="s">
        <v>16</v>
      </c>
      <c r="T1" s="17"/>
    </row>
    <row r="2" spans="1:37" x14ac:dyDescent="0.25">
      <c r="A2" s="2"/>
      <c r="B2" s="2"/>
      <c r="C2" s="15"/>
      <c r="D2" s="4" t="s">
        <v>4</v>
      </c>
      <c r="E2" s="4" t="s">
        <v>5</v>
      </c>
      <c r="F2" s="4" t="s">
        <v>15</v>
      </c>
      <c r="G2" s="24" t="s">
        <v>6</v>
      </c>
      <c r="H2" s="25" t="s">
        <v>9</v>
      </c>
      <c r="I2" s="35" t="s">
        <v>11</v>
      </c>
      <c r="J2" s="36"/>
      <c r="K2" s="36"/>
      <c r="L2" s="36"/>
      <c r="M2" s="23"/>
      <c r="N2" s="35" t="s">
        <v>11</v>
      </c>
      <c r="O2" s="36"/>
      <c r="P2" s="36"/>
      <c r="Q2" s="36"/>
      <c r="R2" s="23"/>
      <c r="S2" t="s">
        <v>24</v>
      </c>
      <c r="T2" t="s">
        <v>23</v>
      </c>
      <c r="U2" t="s">
        <v>25</v>
      </c>
      <c r="V2" t="s">
        <v>26</v>
      </c>
      <c r="W2" t="s">
        <v>22</v>
      </c>
    </row>
    <row r="3" spans="1:37" x14ac:dyDescent="0.25">
      <c r="A3" s="1"/>
      <c r="B3" s="1"/>
      <c r="C3" s="3"/>
      <c r="D3" s="13" t="s">
        <v>7</v>
      </c>
      <c r="E3" s="13" t="s">
        <v>7</v>
      </c>
      <c r="F3" s="13" t="s">
        <v>7</v>
      </c>
      <c r="G3" s="16" t="s">
        <v>7</v>
      </c>
      <c r="H3" s="11" t="s">
        <v>7</v>
      </c>
      <c r="I3" s="4" t="s">
        <v>4</v>
      </c>
      <c r="J3" s="4" t="s">
        <v>5</v>
      </c>
      <c r="K3" s="4" t="s">
        <v>12</v>
      </c>
      <c r="L3" s="12" t="s">
        <v>20</v>
      </c>
      <c r="M3" s="24" t="s">
        <v>6</v>
      </c>
      <c r="N3" s="4" t="s">
        <v>14</v>
      </c>
      <c r="O3" s="4" t="s">
        <v>27</v>
      </c>
      <c r="P3" s="4" t="s">
        <v>15</v>
      </c>
      <c r="Q3" s="28" t="s">
        <v>21</v>
      </c>
      <c r="R3" s="16" t="s">
        <v>6</v>
      </c>
      <c r="S3" s="18" t="s">
        <v>17</v>
      </c>
      <c r="T3" s="18" t="s">
        <v>28</v>
      </c>
      <c r="U3" s="18" t="s">
        <v>29</v>
      </c>
      <c r="V3" s="18" t="s">
        <v>30</v>
      </c>
      <c r="W3" s="18" t="s">
        <v>18</v>
      </c>
      <c r="X3" s="18" t="s">
        <v>19</v>
      </c>
      <c r="Y3" s="18" t="s">
        <v>31</v>
      </c>
      <c r="Z3" s="18" t="s">
        <v>32</v>
      </c>
    </row>
    <row r="4" spans="1:37" x14ac:dyDescent="0.25">
      <c r="A4" s="8"/>
      <c r="B4" s="8"/>
      <c r="C4" s="9"/>
      <c r="D4" s="8"/>
      <c r="E4" s="8"/>
      <c r="F4" s="8"/>
      <c r="G4" s="9"/>
      <c r="H4" s="9"/>
      <c r="I4" s="5" t="s">
        <v>7</v>
      </c>
      <c r="J4" s="5" t="s">
        <v>7</v>
      </c>
      <c r="K4" s="5" t="s">
        <v>7</v>
      </c>
      <c r="L4" s="5" t="s">
        <v>7</v>
      </c>
      <c r="M4" s="6" t="s">
        <v>7</v>
      </c>
      <c r="N4" s="5" t="s">
        <v>7</v>
      </c>
      <c r="O4" s="5" t="s">
        <v>7</v>
      </c>
      <c r="P4" s="5" t="s">
        <v>7</v>
      </c>
      <c r="Q4" s="29" t="s">
        <v>7</v>
      </c>
      <c r="R4" s="6" t="s">
        <v>7</v>
      </c>
      <c r="S4" s="19" t="s">
        <v>7</v>
      </c>
      <c r="T4" s="19" t="s">
        <v>7</v>
      </c>
      <c r="U4" s="19" t="s">
        <v>7</v>
      </c>
      <c r="V4" s="19" t="s">
        <v>7</v>
      </c>
      <c r="W4" s="19" t="s">
        <v>7</v>
      </c>
      <c r="X4" s="8"/>
      <c r="Y4" s="8"/>
      <c r="Z4" s="8"/>
    </row>
    <row r="5" spans="1:37" x14ac:dyDescent="0.25">
      <c r="A5" t="s">
        <v>33</v>
      </c>
      <c r="B5" t="s">
        <v>34</v>
      </c>
      <c r="C5" s="7">
        <v>216</v>
      </c>
      <c r="D5" s="26">
        <v>0.99929999999999997</v>
      </c>
      <c r="E5" s="26">
        <v>0.99880000000000002</v>
      </c>
      <c r="F5" s="26">
        <f t="shared" ref="F5:F12" si="0">D5-E5</f>
        <v>4.9999999999994493E-4</v>
      </c>
      <c r="G5" s="21">
        <f>AVERAGE(D5:E5)</f>
        <v>0.99904999999999999</v>
      </c>
      <c r="H5" s="21">
        <v>5.9377000000000004</v>
      </c>
      <c r="I5" s="20">
        <v>3.6772999999999998</v>
      </c>
      <c r="J5" s="26">
        <v>3.6774</v>
      </c>
      <c r="K5" s="30">
        <f>I5-J5</f>
        <v>-1.0000000000021103E-4</v>
      </c>
      <c r="L5" s="21">
        <f>AVERAGE(I5:J5)</f>
        <v>3.6773499999999997</v>
      </c>
      <c r="M5" s="21">
        <f>L5-G5</f>
        <v>2.6782999999999997</v>
      </c>
      <c r="N5" s="20">
        <v>3.5994000000000002</v>
      </c>
      <c r="O5" s="26">
        <v>3.5998000000000001</v>
      </c>
      <c r="P5" s="26">
        <f>N5-O5</f>
        <v>-3.9999999999995595E-4</v>
      </c>
      <c r="Q5" s="20">
        <f>AVERAGE(N5:O5)</f>
        <v>3.5996000000000001</v>
      </c>
      <c r="R5" s="21">
        <f>Q5-G5</f>
        <v>2.6005500000000001</v>
      </c>
      <c r="S5" s="26">
        <f>H5-M5-G5</f>
        <v>2.2603500000000007</v>
      </c>
      <c r="T5" s="26">
        <f>M5</f>
        <v>2.6782999999999997</v>
      </c>
      <c r="U5" s="26">
        <f>R5</f>
        <v>2.6005500000000001</v>
      </c>
      <c r="V5" s="26">
        <f>T5-U5</f>
        <v>7.7749999999999542E-2</v>
      </c>
      <c r="W5" s="26">
        <f>H5-G5</f>
        <v>4.9386500000000009</v>
      </c>
      <c r="X5" s="26">
        <f>(S5/W5)*100</f>
        <v>45.768580482520534</v>
      </c>
      <c r="Y5" s="26">
        <f>(V5/W5)*100</f>
        <v>1.5743168679699822</v>
      </c>
      <c r="Z5" s="26">
        <f>(U5/W5)*100</f>
        <v>52.657102649509483</v>
      </c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x14ac:dyDescent="0.25">
      <c r="B6" t="s">
        <v>35</v>
      </c>
      <c r="C6" s="7">
        <v>217</v>
      </c>
      <c r="D6" s="26">
        <v>0.98040000000000005</v>
      </c>
      <c r="E6" s="26">
        <v>0.98040000000000005</v>
      </c>
      <c r="F6" s="26">
        <f t="shared" si="0"/>
        <v>0</v>
      </c>
      <c r="G6" s="21">
        <f t="shared" ref="G6:G12" si="1">AVERAGE(D6:E6)</f>
        <v>0.98040000000000005</v>
      </c>
      <c r="H6" s="21">
        <v>5.7080000000000002</v>
      </c>
      <c r="I6" s="20">
        <v>3.8384</v>
      </c>
      <c r="J6" s="26">
        <v>3.8388</v>
      </c>
      <c r="K6" s="26">
        <f t="shared" ref="K6:K12" si="2">I6-J6</f>
        <v>-3.9999999999995595E-4</v>
      </c>
      <c r="L6" s="21">
        <f t="shared" ref="L6:L12" si="3">AVERAGE(I6:J6)</f>
        <v>3.8386</v>
      </c>
      <c r="M6" s="21">
        <f t="shared" ref="M6:M12" si="4">L6-G6</f>
        <v>2.8582000000000001</v>
      </c>
      <c r="N6" s="20">
        <v>3.7671000000000001</v>
      </c>
      <c r="O6" s="26">
        <v>3.7667999999999999</v>
      </c>
      <c r="P6" s="26">
        <f t="shared" ref="P6:P12" si="5">N6-O6</f>
        <v>3.00000000000189E-4</v>
      </c>
      <c r="Q6" s="20">
        <f t="shared" ref="Q6:Q12" si="6">AVERAGE(N6:O6)</f>
        <v>3.76695</v>
      </c>
      <c r="R6" s="21">
        <f t="shared" ref="R6:R12" si="7">Q6-G6</f>
        <v>2.7865500000000001</v>
      </c>
      <c r="S6" s="26">
        <f t="shared" ref="S6:S12" si="8">H6-M6-G6</f>
        <v>1.8694000000000002</v>
      </c>
      <c r="T6" s="26">
        <f t="shared" ref="T6:T12" si="9">M6</f>
        <v>2.8582000000000001</v>
      </c>
      <c r="U6" s="26">
        <f t="shared" ref="U6:U12" si="10">R6</f>
        <v>2.7865500000000001</v>
      </c>
      <c r="V6" s="26">
        <f t="shared" ref="V6:V12" si="11">T6-U6</f>
        <v>7.1649999999999991E-2</v>
      </c>
      <c r="W6" s="26">
        <f t="shared" ref="W6:W12" si="12">H6-G6</f>
        <v>4.7275999999999998</v>
      </c>
      <c r="X6" s="26">
        <f t="shared" ref="X6:X12" si="13">(S6/W6)*100</f>
        <v>39.542262458752859</v>
      </c>
      <c r="Y6" s="26">
        <f t="shared" ref="Y6:Y12" si="14">(V6/W6)*100</f>
        <v>1.5155681529740248</v>
      </c>
      <c r="Z6" s="26">
        <f t="shared" ref="Z6:Z12" si="15">(U6/W6)*100</f>
        <v>58.942169388273122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 x14ac:dyDescent="0.25">
      <c r="B7" t="s">
        <v>36</v>
      </c>
      <c r="C7" s="7">
        <v>218</v>
      </c>
      <c r="D7" s="26">
        <v>0.99219999999999997</v>
      </c>
      <c r="E7" s="26">
        <v>0.99239999999999995</v>
      </c>
      <c r="F7" s="26">
        <f t="shared" si="0"/>
        <v>-1.9999999999997797E-4</v>
      </c>
      <c r="G7" s="21">
        <f t="shared" si="1"/>
        <v>0.99229999999999996</v>
      </c>
      <c r="H7" s="21">
        <v>5.4966999999999997</v>
      </c>
      <c r="I7" s="20">
        <v>3.9510999999999998</v>
      </c>
      <c r="J7" s="26">
        <v>3.9506999999999999</v>
      </c>
      <c r="K7" s="30">
        <f t="shared" si="2"/>
        <v>3.9999999999995595E-4</v>
      </c>
      <c r="L7" s="21">
        <f t="shared" si="3"/>
        <v>3.9508999999999999</v>
      </c>
      <c r="M7" s="21">
        <f t="shared" si="4"/>
        <v>2.9585999999999997</v>
      </c>
      <c r="N7" s="20">
        <v>3.8908</v>
      </c>
      <c r="O7" s="26">
        <v>3.8912</v>
      </c>
      <c r="P7" s="26">
        <f t="shared" si="5"/>
        <v>-3.9999999999995595E-4</v>
      </c>
      <c r="Q7" s="20">
        <f t="shared" si="6"/>
        <v>3.891</v>
      </c>
      <c r="R7" s="21">
        <f t="shared" si="7"/>
        <v>2.8986999999999998</v>
      </c>
      <c r="S7" s="26">
        <f t="shared" si="8"/>
        <v>1.5458000000000001</v>
      </c>
      <c r="T7" s="26">
        <f t="shared" si="9"/>
        <v>2.9585999999999997</v>
      </c>
      <c r="U7" s="26">
        <f t="shared" si="10"/>
        <v>2.8986999999999998</v>
      </c>
      <c r="V7" s="26">
        <f t="shared" si="11"/>
        <v>5.9899999999999842E-2</v>
      </c>
      <c r="W7" s="26">
        <f t="shared" si="12"/>
        <v>4.5043999999999995</v>
      </c>
      <c r="X7" s="26">
        <f t="shared" si="13"/>
        <v>34.317556167303088</v>
      </c>
      <c r="Y7" s="26">
        <f t="shared" si="14"/>
        <v>1.3298108516117542</v>
      </c>
      <c r="Z7" s="26">
        <f t="shared" si="15"/>
        <v>64.352632981085165</v>
      </c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x14ac:dyDescent="0.25">
      <c r="B8" t="s">
        <v>37</v>
      </c>
      <c r="C8" s="7">
        <v>219</v>
      </c>
      <c r="D8" s="26">
        <v>0.98260000000000003</v>
      </c>
      <c r="E8" s="26">
        <v>0.98250000000000004</v>
      </c>
      <c r="F8" s="26">
        <f t="shared" si="0"/>
        <v>9.9999999999988987E-5</v>
      </c>
      <c r="G8" s="21">
        <f t="shared" si="1"/>
        <v>0.98255000000000003</v>
      </c>
      <c r="H8" s="21">
        <v>5.6546000000000003</v>
      </c>
      <c r="I8" s="20">
        <v>4.3703000000000003</v>
      </c>
      <c r="J8" s="26">
        <v>4.3707000000000003</v>
      </c>
      <c r="K8" s="26">
        <f t="shared" si="2"/>
        <v>-3.9999999999995595E-4</v>
      </c>
      <c r="L8" s="21">
        <f t="shared" si="3"/>
        <v>4.3704999999999998</v>
      </c>
      <c r="M8" s="21">
        <f t="shared" si="4"/>
        <v>3.38795</v>
      </c>
      <c r="N8" s="20">
        <v>4.3239999999999998</v>
      </c>
      <c r="O8" s="26">
        <v>4.3238000000000003</v>
      </c>
      <c r="P8" s="26">
        <f t="shared" si="5"/>
        <v>1.9999999999953388E-4</v>
      </c>
      <c r="Q8" s="20">
        <f t="shared" si="6"/>
        <v>4.3239000000000001</v>
      </c>
      <c r="R8" s="21">
        <f t="shared" si="7"/>
        <v>3.3413500000000003</v>
      </c>
      <c r="S8" s="26">
        <f t="shared" si="8"/>
        <v>1.2841000000000002</v>
      </c>
      <c r="T8" s="26">
        <f t="shared" si="9"/>
        <v>3.38795</v>
      </c>
      <c r="U8" s="26">
        <f t="shared" si="10"/>
        <v>3.3413500000000003</v>
      </c>
      <c r="V8" s="26">
        <f t="shared" si="11"/>
        <v>4.6599999999999753E-2</v>
      </c>
      <c r="W8" s="26">
        <f t="shared" si="12"/>
        <v>4.6720500000000005</v>
      </c>
      <c r="X8" s="26">
        <f t="shared" si="13"/>
        <v>27.484722980276327</v>
      </c>
      <c r="Y8" s="26">
        <f t="shared" si="14"/>
        <v>0.99742083239690826</v>
      </c>
      <c r="Z8" s="26">
        <f t="shared" si="15"/>
        <v>71.517856187326757</v>
      </c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7" x14ac:dyDescent="0.25">
      <c r="B9" t="s">
        <v>38</v>
      </c>
      <c r="C9" s="7">
        <v>220</v>
      </c>
      <c r="D9" s="26">
        <v>1.0002</v>
      </c>
      <c r="E9" s="26">
        <v>1.0003</v>
      </c>
      <c r="F9" s="26">
        <f t="shared" si="0"/>
        <v>-9.9999999999988987E-5</v>
      </c>
      <c r="G9" s="21">
        <f t="shared" si="1"/>
        <v>1.0002499999999999</v>
      </c>
      <c r="H9" s="21">
        <v>6.8697999999999997</v>
      </c>
      <c r="I9" s="20">
        <v>5.4640000000000004</v>
      </c>
      <c r="J9" s="26">
        <v>5.4641999999999999</v>
      </c>
      <c r="K9" s="26">
        <f t="shared" si="2"/>
        <v>-1.9999999999953388E-4</v>
      </c>
      <c r="L9" s="21">
        <f t="shared" si="3"/>
        <v>5.4641000000000002</v>
      </c>
      <c r="M9" s="21">
        <f t="shared" si="4"/>
        <v>4.4638500000000008</v>
      </c>
      <c r="N9" s="20">
        <v>5.4157999999999999</v>
      </c>
      <c r="O9" s="26">
        <v>5.4157000000000002</v>
      </c>
      <c r="P9" s="26">
        <f t="shared" si="5"/>
        <v>9.9999999999766942E-5</v>
      </c>
      <c r="Q9" s="20">
        <f t="shared" si="6"/>
        <v>5.4157500000000001</v>
      </c>
      <c r="R9" s="21">
        <f t="shared" si="7"/>
        <v>4.4154999999999998</v>
      </c>
      <c r="S9" s="26">
        <f t="shared" si="8"/>
        <v>1.4056999999999991</v>
      </c>
      <c r="T9" s="26">
        <f t="shared" si="9"/>
        <v>4.4638500000000008</v>
      </c>
      <c r="U9" s="26">
        <f t="shared" si="10"/>
        <v>4.4154999999999998</v>
      </c>
      <c r="V9" s="26">
        <f t="shared" si="11"/>
        <v>4.8350000000001003E-2</v>
      </c>
      <c r="W9" s="26">
        <f t="shared" si="12"/>
        <v>5.8695500000000003</v>
      </c>
      <c r="X9" s="26">
        <f t="shared" si="13"/>
        <v>23.949025053027899</v>
      </c>
      <c r="Y9" s="26">
        <f t="shared" si="14"/>
        <v>0.82374287637043719</v>
      </c>
      <c r="Z9" s="26">
        <f t="shared" si="15"/>
        <v>75.227232070601659</v>
      </c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 x14ac:dyDescent="0.25">
      <c r="B10" t="s">
        <v>39</v>
      </c>
      <c r="C10" s="7">
        <v>221</v>
      </c>
      <c r="D10" s="26">
        <v>1.0121</v>
      </c>
      <c r="E10" s="26">
        <v>1.0121</v>
      </c>
      <c r="F10" s="26">
        <f t="shared" si="0"/>
        <v>0</v>
      </c>
      <c r="G10" s="21">
        <f t="shared" si="1"/>
        <v>1.0121</v>
      </c>
      <c r="H10" s="21">
        <v>6.1894</v>
      </c>
      <c r="I10" s="20">
        <v>4.9360999999999997</v>
      </c>
      <c r="J10" s="26">
        <v>4.9356</v>
      </c>
      <c r="K10" s="30">
        <f t="shared" si="2"/>
        <v>4.9999999999972289E-4</v>
      </c>
      <c r="L10" s="21">
        <f t="shared" si="3"/>
        <v>4.9358500000000003</v>
      </c>
      <c r="M10" s="21">
        <f t="shared" si="4"/>
        <v>3.9237500000000001</v>
      </c>
      <c r="N10" s="20">
        <v>4.8895</v>
      </c>
      <c r="O10" s="26">
        <v>4.8899999999999997</v>
      </c>
      <c r="P10" s="26">
        <f t="shared" si="5"/>
        <v>-4.9999999999972289E-4</v>
      </c>
      <c r="Q10" s="20">
        <f t="shared" si="6"/>
        <v>4.8897499999999994</v>
      </c>
      <c r="R10" s="21">
        <f t="shared" si="7"/>
        <v>3.8776499999999992</v>
      </c>
      <c r="S10" s="26">
        <f t="shared" si="8"/>
        <v>1.2535499999999999</v>
      </c>
      <c r="T10" s="26">
        <f t="shared" si="9"/>
        <v>3.9237500000000001</v>
      </c>
      <c r="U10" s="26">
        <f t="shared" si="10"/>
        <v>3.8776499999999992</v>
      </c>
      <c r="V10" s="26">
        <f t="shared" si="11"/>
        <v>4.6100000000000918E-2</v>
      </c>
      <c r="W10" s="26">
        <f t="shared" si="12"/>
        <v>5.1772999999999998</v>
      </c>
      <c r="X10" s="26">
        <f t="shared" si="13"/>
        <v>24.212427326985107</v>
      </c>
      <c r="Y10" s="26">
        <f t="shared" si="14"/>
        <v>0.89042551136694648</v>
      </c>
      <c r="Z10" s="26">
        <f t="shared" si="15"/>
        <v>74.89714716164795</v>
      </c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7" x14ac:dyDescent="0.25">
      <c r="B11" t="s">
        <v>40</v>
      </c>
      <c r="C11" s="7">
        <v>222</v>
      </c>
      <c r="D11" s="26">
        <v>1.0043</v>
      </c>
      <c r="E11" s="26">
        <v>1.0046999999999999</v>
      </c>
      <c r="F11" s="26">
        <f t="shared" si="0"/>
        <v>-3.9999999999995595E-4</v>
      </c>
      <c r="G11" s="21">
        <f t="shared" si="1"/>
        <v>1.0044999999999999</v>
      </c>
      <c r="H11" s="21">
        <v>6.7045000000000003</v>
      </c>
      <c r="I11" s="20">
        <v>5.4295999999999998</v>
      </c>
      <c r="J11" s="26">
        <v>5.4298999999999999</v>
      </c>
      <c r="K11" s="26">
        <f t="shared" si="2"/>
        <v>-3.00000000000189E-4</v>
      </c>
      <c r="L11" s="21">
        <f t="shared" si="3"/>
        <v>5.4297500000000003</v>
      </c>
      <c r="M11" s="21">
        <f t="shared" si="4"/>
        <v>4.4252500000000001</v>
      </c>
      <c r="N11" s="20">
        <v>5.3886000000000003</v>
      </c>
      <c r="O11" s="26">
        <v>5.3886000000000003</v>
      </c>
      <c r="P11" s="26">
        <f t="shared" si="5"/>
        <v>0</v>
      </c>
      <c r="Q11" s="20">
        <f t="shared" si="6"/>
        <v>5.3886000000000003</v>
      </c>
      <c r="R11" s="21">
        <f t="shared" si="7"/>
        <v>4.3841000000000001</v>
      </c>
      <c r="S11" s="26">
        <f t="shared" si="8"/>
        <v>1.2747500000000003</v>
      </c>
      <c r="T11" s="26">
        <f t="shared" si="9"/>
        <v>4.4252500000000001</v>
      </c>
      <c r="U11" s="26">
        <f t="shared" si="10"/>
        <v>4.3841000000000001</v>
      </c>
      <c r="V11" s="26">
        <f t="shared" si="11"/>
        <v>4.115000000000002E-2</v>
      </c>
      <c r="W11" s="26">
        <f t="shared" si="12"/>
        <v>5.7</v>
      </c>
      <c r="X11" s="26">
        <f t="shared" si="13"/>
        <v>22.364035087719301</v>
      </c>
      <c r="Y11" s="26">
        <f t="shared" si="14"/>
        <v>0.72192982456140387</v>
      </c>
      <c r="Z11" s="26">
        <f t="shared" si="15"/>
        <v>76.914035087719299</v>
      </c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7" x14ac:dyDescent="0.25">
      <c r="B12" t="s">
        <v>41</v>
      </c>
      <c r="C12" s="7">
        <v>223</v>
      </c>
      <c r="D12" s="26">
        <v>1.0219</v>
      </c>
      <c r="E12" s="26">
        <v>1.0216000000000001</v>
      </c>
      <c r="F12" s="26">
        <f t="shared" si="0"/>
        <v>2.9999999999996696E-4</v>
      </c>
      <c r="G12" s="21">
        <f t="shared" si="1"/>
        <v>1.0217499999999999</v>
      </c>
      <c r="H12" s="21">
        <v>5.4859</v>
      </c>
      <c r="I12" s="20">
        <v>4.4856999999999996</v>
      </c>
      <c r="J12" s="26">
        <v>4.4862000000000002</v>
      </c>
      <c r="K12" s="26">
        <f t="shared" si="2"/>
        <v>-5.0000000000061107E-4</v>
      </c>
      <c r="L12" s="21">
        <f t="shared" si="3"/>
        <v>4.4859499999999999</v>
      </c>
      <c r="M12" s="21">
        <f t="shared" si="4"/>
        <v>3.4641999999999999</v>
      </c>
      <c r="N12" s="20">
        <v>4.4486999999999997</v>
      </c>
      <c r="O12" s="26">
        <v>4.4492000000000003</v>
      </c>
      <c r="P12" s="26">
        <f t="shared" si="5"/>
        <v>-5.0000000000061107E-4</v>
      </c>
      <c r="Q12" s="20">
        <f t="shared" si="6"/>
        <v>4.44895</v>
      </c>
      <c r="R12" s="21">
        <f t="shared" si="7"/>
        <v>3.4272</v>
      </c>
      <c r="S12" s="26">
        <f t="shared" si="8"/>
        <v>0.99995000000000012</v>
      </c>
      <c r="T12" s="26">
        <f t="shared" si="9"/>
        <v>3.4641999999999999</v>
      </c>
      <c r="U12" s="26">
        <f t="shared" si="10"/>
        <v>3.4272</v>
      </c>
      <c r="V12" s="26">
        <f t="shared" si="11"/>
        <v>3.6999999999999922E-2</v>
      </c>
      <c r="W12" s="26">
        <f t="shared" si="12"/>
        <v>4.4641500000000001</v>
      </c>
      <c r="X12" s="26">
        <f t="shared" si="13"/>
        <v>22.39956094665278</v>
      </c>
      <c r="Y12" s="26">
        <f t="shared" si="14"/>
        <v>0.82882519628596529</v>
      </c>
      <c r="Z12" s="26">
        <f t="shared" si="15"/>
        <v>76.771613857061254</v>
      </c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1:37" x14ac:dyDescent="0.25">
      <c r="D13" s="20"/>
      <c r="E13" s="26"/>
      <c r="F13" s="26"/>
      <c r="G13" s="21"/>
      <c r="H13" s="21"/>
      <c r="I13" s="26"/>
      <c r="J13" s="26"/>
      <c r="K13" s="26"/>
      <c r="L13" s="20"/>
      <c r="M13" s="21"/>
      <c r="N13" s="20"/>
      <c r="O13" s="26"/>
      <c r="P13" s="26"/>
      <c r="Q13" s="20"/>
      <c r="R13" s="21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 x14ac:dyDescent="0.25">
      <c r="D14" s="20"/>
      <c r="E14" s="26"/>
      <c r="F14" s="26"/>
      <c r="G14" s="21"/>
      <c r="H14" s="21"/>
      <c r="I14" s="26"/>
      <c r="J14" s="26"/>
      <c r="K14" s="26"/>
      <c r="L14" s="20"/>
      <c r="M14" s="21"/>
      <c r="N14" s="20"/>
      <c r="O14" s="26"/>
      <c r="P14" s="26"/>
      <c r="Q14" s="20"/>
      <c r="R14" s="21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7" x14ac:dyDescent="0.25">
      <c r="D15" s="20"/>
      <c r="E15" s="26"/>
      <c r="F15" s="26"/>
      <c r="G15" s="21"/>
      <c r="H15" s="21"/>
      <c r="I15" s="26"/>
      <c r="J15" s="26"/>
      <c r="K15" s="26"/>
      <c r="L15" s="20"/>
      <c r="M15" s="21"/>
      <c r="N15" s="20"/>
      <c r="O15" s="26"/>
      <c r="P15" s="26"/>
      <c r="Q15" s="20"/>
      <c r="R15" s="21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7" x14ac:dyDescent="0.25">
      <c r="D16" s="20"/>
      <c r="E16" s="26"/>
      <c r="F16" s="26"/>
      <c r="G16" s="21"/>
      <c r="H16" s="21"/>
      <c r="I16" s="26"/>
      <c r="J16" s="26"/>
      <c r="K16" s="26"/>
      <c r="L16" s="20"/>
      <c r="M16" s="21"/>
      <c r="N16" s="20"/>
      <c r="O16" s="26"/>
      <c r="P16" s="26"/>
      <c r="Q16" s="20"/>
      <c r="R16" s="21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4:37" x14ac:dyDescent="0.25">
      <c r="D17" s="20"/>
      <c r="E17" s="26"/>
      <c r="F17" s="26"/>
      <c r="G17" s="21"/>
      <c r="H17" s="21"/>
      <c r="I17" s="26"/>
      <c r="J17" s="26"/>
      <c r="K17" s="26"/>
      <c r="L17" s="20"/>
      <c r="M17" s="21"/>
      <c r="N17" s="20"/>
      <c r="O17" s="26"/>
      <c r="P17" s="26"/>
      <c r="Q17" s="20"/>
      <c r="R17" s="21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4:37" x14ac:dyDescent="0.25">
      <c r="D18" s="20"/>
      <c r="E18" s="26"/>
      <c r="F18" s="26"/>
      <c r="G18" s="21"/>
      <c r="H18" s="21"/>
      <c r="I18" s="26"/>
      <c r="J18" s="26"/>
      <c r="K18" s="26"/>
      <c r="L18" s="20"/>
      <c r="M18" s="21"/>
      <c r="N18" s="20"/>
      <c r="O18" s="26"/>
      <c r="P18" s="26"/>
      <c r="Q18" s="20"/>
      <c r="R18" s="21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4:37" x14ac:dyDescent="0.25">
      <c r="D19" s="20"/>
      <c r="E19" s="26"/>
      <c r="F19" s="26"/>
      <c r="G19" s="21"/>
      <c r="H19" s="21"/>
      <c r="I19" s="26"/>
      <c r="J19" s="26"/>
      <c r="K19" s="26"/>
      <c r="L19" s="20"/>
      <c r="M19" s="21"/>
      <c r="N19" s="20"/>
      <c r="O19" s="26"/>
      <c r="P19" s="26"/>
      <c r="Q19" s="20"/>
      <c r="R19" s="21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4:37" x14ac:dyDescent="0.25">
      <c r="D20" s="20"/>
      <c r="E20" s="26"/>
      <c r="F20" s="26"/>
      <c r="G20" s="21"/>
      <c r="H20" s="21"/>
      <c r="I20" s="26"/>
      <c r="J20" s="26"/>
      <c r="K20" s="26"/>
      <c r="L20" s="20"/>
      <c r="M20" s="21"/>
      <c r="N20" s="20"/>
      <c r="O20" s="26"/>
      <c r="P20" s="26"/>
      <c r="Q20" s="20"/>
      <c r="R20" s="21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4:37" x14ac:dyDescent="0.25">
      <c r="D21" s="20"/>
      <c r="E21" s="26"/>
      <c r="F21" s="26"/>
      <c r="G21" s="21"/>
      <c r="H21" s="21"/>
      <c r="I21" s="26"/>
      <c r="J21" s="26"/>
      <c r="K21" s="26"/>
      <c r="L21" s="20"/>
      <c r="M21" s="21"/>
      <c r="N21" s="20"/>
      <c r="O21" s="26"/>
      <c r="P21" s="26"/>
      <c r="Q21" s="20"/>
      <c r="R21" s="21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4:37" x14ac:dyDescent="0.25">
      <c r="D22" s="20"/>
      <c r="E22" s="26"/>
      <c r="F22" s="26"/>
      <c r="G22" s="21"/>
      <c r="H22" s="21"/>
      <c r="I22" s="26"/>
      <c r="J22" s="26"/>
      <c r="K22" s="26"/>
      <c r="L22" s="20"/>
      <c r="M22" s="21"/>
      <c r="N22" s="20"/>
      <c r="O22" s="26"/>
      <c r="P22" s="26"/>
      <c r="Q22" s="20"/>
      <c r="R22" s="21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4:37" x14ac:dyDescent="0.25">
      <c r="D23" s="20"/>
      <c r="E23" s="26"/>
      <c r="F23" s="26"/>
      <c r="G23" s="21"/>
      <c r="H23" s="21"/>
      <c r="I23" s="26"/>
      <c r="J23" s="26"/>
      <c r="K23" s="26"/>
      <c r="L23" s="20"/>
      <c r="M23" s="21"/>
      <c r="N23" s="20"/>
      <c r="O23" s="26"/>
      <c r="P23" s="26"/>
      <c r="Q23" s="20"/>
      <c r="R23" s="21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4:37" x14ac:dyDescent="0.25">
      <c r="D24" s="20"/>
      <c r="E24" s="26"/>
      <c r="F24" s="26"/>
      <c r="G24" s="21"/>
      <c r="H24" s="21"/>
      <c r="I24" s="26"/>
      <c r="J24" s="26"/>
      <c r="K24" s="26"/>
      <c r="L24" s="20"/>
      <c r="M24" s="21"/>
      <c r="N24" s="20"/>
      <c r="O24" s="26"/>
      <c r="P24" s="26"/>
      <c r="Q24" s="20"/>
      <c r="R24" s="21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4:37" x14ac:dyDescent="0.25">
      <c r="D25" s="20"/>
      <c r="E25" s="26"/>
      <c r="F25" s="26"/>
      <c r="G25" s="21"/>
      <c r="H25" s="21"/>
      <c r="I25" s="26"/>
      <c r="J25" s="26"/>
      <c r="K25" s="26"/>
      <c r="L25" s="20"/>
      <c r="M25" s="21"/>
      <c r="N25" s="20"/>
      <c r="O25" s="26"/>
      <c r="P25" s="26"/>
      <c r="Q25" s="20"/>
      <c r="R25" s="21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4:37" x14ac:dyDescent="0.25">
      <c r="D26" s="20"/>
      <c r="E26" s="26"/>
      <c r="F26" s="26"/>
      <c r="G26" s="21"/>
      <c r="H26" s="21"/>
      <c r="I26" s="26"/>
      <c r="J26" s="26"/>
      <c r="K26" s="26"/>
      <c r="L26" s="20"/>
      <c r="M26" s="21"/>
      <c r="N26" s="20"/>
      <c r="O26" s="26"/>
      <c r="P26" s="26"/>
      <c r="Q26" s="20"/>
      <c r="R26" s="21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4:37" x14ac:dyDescent="0.25">
      <c r="D27" s="20"/>
      <c r="E27" s="26"/>
      <c r="F27" s="26"/>
      <c r="G27" s="21"/>
      <c r="H27" s="21"/>
      <c r="I27" s="26"/>
      <c r="J27" s="26"/>
      <c r="K27" s="26"/>
      <c r="L27" s="20"/>
      <c r="M27" s="21"/>
      <c r="N27" s="20"/>
      <c r="O27" s="26"/>
      <c r="P27" s="26"/>
      <c r="Q27" s="20"/>
      <c r="R27" s="21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4:37" x14ac:dyDescent="0.25">
      <c r="D28" s="20"/>
      <c r="E28" s="26"/>
      <c r="F28" s="26"/>
      <c r="G28" s="21"/>
      <c r="H28" s="21"/>
      <c r="I28" s="26"/>
      <c r="J28" s="26"/>
      <c r="K28" s="26"/>
      <c r="L28" s="20"/>
      <c r="M28" s="21"/>
      <c r="N28" s="20"/>
      <c r="O28" s="26"/>
      <c r="P28" s="26"/>
      <c r="Q28" s="20"/>
      <c r="R28" s="21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4:37" x14ac:dyDescent="0.25">
      <c r="D29" s="20"/>
      <c r="E29" s="26"/>
      <c r="F29" s="26"/>
      <c r="G29" s="21"/>
      <c r="H29" s="21"/>
      <c r="I29" s="26"/>
      <c r="J29" s="26"/>
      <c r="K29" s="26"/>
      <c r="L29" s="20"/>
      <c r="M29" s="21"/>
      <c r="N29" s="20"/>
      <c r="O29" s="26"/>
      <c r="P29" s="26"/>
      <c r="Q29" s="20"/>
      <c r="R29" s="21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4:37" x14ac:dyDescent="0.25">
      <c r="D30" s="20"/>
      <c r="E30" s="26"/>
      <c r="F30" s="26"/>
      <c r="G30" s="21"/>
      <c r="H30" s="21"/>
      <c r="I30" s="26"/>
      <c r="J30" s="26"/>
      <c r="K30" s="26"/>
      <c r="L30" s="20"/>
      <c r="M30" s="21"/>
      <c r="N30" s="20"/>
      <c r="O30" s="26"/>
      <c r="P30" s="26"/>
      <c r="Q30" s="20"/>
      <c r="R30" s="21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4:37" x14ac:dyDescent="0.25">
      <c r="D31" s="20"/>
      <c r="E31" s="26"/>
      <c r="F31" s="26"/>
      <c r="G31" s="21"/>
      <c r="H31" s="21"/>
      <c r="I31" s="26"/>
      <c r="J31" s="26"/>
      <c r="K31" s="26"/>
      <c r="L31" s="20"/>
      <c r="M31" s="21"/>
      <c r="N31" s="20"/>
      <c r="O31" s="26"/>
      <c r="P31" s="26"/>
      <c r="Q31" s="20"/>
      <c r="R31" s="21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4:37" x14ac:dyDescent="0.25">
      <c r="D32" s="20"/>
      <c r="E32" s="26"/>
      <c r="F32" s="26"/>
      <c r="G32" s="21"/>
      <c r="H32" s="21"/>
      <c r="I32" s="26"/>
      <c r="J32" s="26"/>
      <c r="K32" s="26"/>
      <c r="L32" s="20"/>
      <c r="M32" s="21"/>
      <c r="N32" s="20"/>
      <c r="O32" s="26"/>
      <c r="P32" s="26"/>
      <c r="Q32" s="20"/>
      <c r="R32" s="21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4:37" x14ac:dyDescent="0.25">
      <c r="D33" s="20"/>
      <c r="E33" s="26"/>
      <c r="F33" s="26"/>
      <c r="G33" s="21"/>
      <c r="H33" s="21"/>
      <c r="I33" s="26"/>
      <c r="J33" s="26"/>
      <c r="K33" s="26"/>
      <c r="L33" s="20"/>
      <c r="M33" s="21"/>
      <c r="N33" s="20"/>
      <c r="O33" s="26"/>
      <c r="P33" s="26"/>
      <c r="Q33" s="20"/>
      <c r="R33" s="21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4:37" x14ac:dyDescent="0.25">
      <c r="D34" s="20"/>
      <c r="E34" s="26"/>
      <c r="F34" s="26"/>
      <c r="G34" s="21"/>
      <c r="H34" s="21"/>
      <c r="I34" s="26"/>
      <c r="J34" s="26"/>
      <c r="K34" s="26"/>
      <c r="L34" s="20"/>
      <c r="M34" s="21"/>
      <c r="N34" s="20"/>
      <c r="O34" s="26"/>
      <c r="P34" s="26"/>
      <c r="Q34" s="20"/>
      <c r="R34" s="21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4:37" x14ac:dyDescent="0.25">
      <c r="D35" s="20"/>
      <c r="E35" s="26"/>
      <c r="F35" s="26"/>
      <c r="G35" s="21"/>
      <c r="H35" s="21"/>
      <c r="I35" s="26"/>
      <c r="J35" s="26"/>
      <c r="K35" s="26"/>
      <c r="L35" s="20"/>
      <c r="M35" s="21"/>
      <c r="N35" s="20"/>
      <c r="O35" s="26"/>
      <c r="P35" s="26"/>
      <c r="Q35" s="20"/>
      <c r="R35" s="21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4:37" x14ac:dyDescent="0.25">
      <c r="D36" s="20"/>
      <c r="E36" s="26"/>
      <c r="F36" s="26"/>
      <c r="G36" s="21"/>
      <c r="H36" s="21"/>
      <c r="I36" s="26"/>
      <c r="J36" s="26"/>
      <c r="K36" s="26"/>
      <c r="L36" s="20"/>
      <c r="M36" s="21"/>
      <c r="N36" s="20"/>
      <c r="O36" s="26"/>
      <c r="P36" s="26"/>
      <c r="Q36" s="20"/>
      <c r="R36" s="21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4:37" x14ac:dyDescent="0.25">
      <c r="D37" s="20"/>
      <c r="E37" s="26"/>
      <c r="F37" s="26"/>
      <c r="G37" s="21"/>
      <c r="H37" s="21"/>
      <c r="I37" s="26"/>
      <c r="J37" s="26"/>
      <c r="K37" s="26"/>
      <c r="L37" s="20"/>
      <c r="M37" s="21"/>
      <c r="N37" s="20"/>
      <c r="O37" s="26"/>
      <c r="P37" s="26"/>
      <c r="Q37" s="20"/>
      <c r="R37" s="21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4:37" x14ac:dyDescent="0.25">
      <c r="D38" s="20"/>
      <c r="E38" s="26"/>
      <c r="F38" s="26"/>
      <c r="G38" s="21"/>
      <c r="H38" s="21"/>
      <c r="I38" s="26"/>
      <c r="J38" s="26"/>
      <c r="K38" s="26"/>
      <c r="L38" s="20"/>
      <c r="M38" s="21"/>
      <c r="N38" s="20"/>
      <c r="O38" s="26"/>
      <c r="P38" s="26"/>
      <c r="Q38" s="20"/>
      <c r="R38" s="21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4:37" x14ac:dyDescent="0.25">
      <c r="D39" s="20"/>
      <c r="E39" s="26"/>
      <c r="F39" s="26"/>
      <c r="G39" s="21"/>
      <c r="H39" s="21"/>
      <c r="I39" s="26"/>
      <c r="J39" s="26"/>
      <c r="K39" s="26"/>
      <c r="L39" s="20"/>
      <c r="M39" s="21"/>
      <c r="N39" s="20"/>
      <c r="O39" s="26"/>
      <c r="P39" s="26"/>
      <c r="Q39" s="20"/>
      <c r="R39" s="21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4:37" x14ac:dyDescent="0.25">
      <c r="D40" s="20"/>
      <c r="E40" s="26"/>
      <c r="F40" s="26"/>
      <c r="G40" s="21"/>
      <c r="H40" s="21"/>
      <c r="I40" s="26"/>
      <c r="J40" s="26"/>
      <c r="K40" s="26"/>
      <c r="L40" s="20"/>
      <c r="M40" s="21"/>
      <c r="N40" s="20"/>
      <c r="O40" s="26"/>
      <c r="P40" s="26"/>
      <c r="Q40" s="20"/>
      <c r="R40" s="21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4:37" x14ac:dyDescent="0.25">
      <c r="D41" s="20"/>
      <c r="E41" s="26"/>
      <c r="F41" s="26"/>
      <c r="G41" s="21"/>
      <c r="H41" s="21"/>
      <c r="I41" s="26"/>
      <c r="J41" s="26"/>
      <c r="K41" s="26"/>
      <c r="L41" s="20"/>
      <c r="M41" s="21"/>
      <c r="N41" s="20"/>
      <c r="O41" s="26"/>
      <c r="P41" s="26"/>
      <c r="Q41" s="20"/>
      <c r="R41" s="21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4:37" x14ac:dyDescent="0.25">
      <c r="D42" s="20"/>
      <c r="E42" s="26"/>
      <c r="F42" s="26"/>
      <c r="G42" s="21"/>
      <c r="H42" s="21"/>
      <c r="I42" s="26"/>
      <c r="J42" s="26"/>
      <c r="K42" s="26"/>
      <c r="L42" s="20"/>
      <c r="M42" s="21"/>
      <c r="N42" s="20"/>
      <c r="O42" s="26"/>
      <c r="P42" s="26"/>
      <c r="Q42" s="20"/>
      <c r="R42" s="21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4:37" x14ac:dyDescent="0.25">
      <c r="D43" s="20"/>
      <c r="E43" s="26"/>
      <c r="F43" s="26"/>
      <c r="G43" s="21"/>
      <c r="H43" s="21"/>
      <c r="I43" s="26"/>
      <c r="J43" s="26"/>
      <c r="K43" s="26"/>
      <c r="L43" s="20"/>
      <c r="M43" s="21"/>
      <c r="N43" s="20"/>
      <c r="O43" s="26"/>
      <c r="P43" s="26"/>
      <c r="Q43" s="20"/>
      <c r="R43" s="21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4:37" x14ac:dyDescent="0.25">
      <c r="D44" s="20"/>
      <c r="E44" s="26"/>
      <c r="F44" s="26"/>
      <c r="G44" s="21"/>
      <c r="H44" s="21"/>
      <c r="I44" s="26"/>
      <c r="J44" s="26"/>
      <c r="K44" s="26"/>
      <c r="L44" s="20"/>
      <c r="M44" s="21"/>
      <c r="N44" s="20"/>
      <c r="O44" s="26"/>
      <c r="P44" s="26"/>
      <c r="Q44" s="20"/>
      <c r="R44" s="21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DATA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2011-04-26T16:42:35Z</dcterms:created>
  <dcterms:modified xsi:type="dcterms:W3CDTF">2016-09-12T19:01:30Z</dcterms:modified>
</cp:coreProperties>
</file>