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5" i="1"/>
  <c r="Y6" i="1"/>
  <c r="Y7" i="1"/>
  <c r="Y8" i="1"/>
  <c r="Y9" i="1"/>
  <c r="Y10" i="1"/>
  <c r="Y11" i="1"/>
  <c r="Y12" i="1"/>
  <c r="Y5" i="1"/>
  <c r="X6" i="1"/>
  <c r="X7" i="1"/>
  <c r="X8" i="1"/>
  <c r="X9" i="1"/>
  <c r="X10" i="1"/>
  <c r="X11" i="1"/>
  <c r="X12" i="1"/>
  <c r="X5" i="1"/>
  <c r="W6" i="1"/>
  <c r="W7" i="1"/>
  <c r="W8" i="1"/>
  <c r="W9" i="1"/>
  <c r="W10" i="1"/>
  <c r="W11" i="1"/>
  <c r="W12" i="1"/>
  <c r="W5" i="1"/>
  <c r="V6" i="1"/>
  <c r="V7" i="1"/>
  <c r="V8" i="1"/>
  <c r="V9" i="1"/>
  <c r="V10" i="1"/>
  <c r="V11" i="1"/>
  <c r="V12" i="1"/>
  <c r="V5" i="1"/>
  <c r="U6" i="1"/>
  <c r="U7" i="1"/>
  <c r="U8" i="1"/>
  <c r="U9" i="1"/>
  <c r="U10" i="1"/>
  <c r="U11" i="1"/>
  <c r="U12" i="1"/>
  <c r="U5" i="1"/>
  <c r="T6" i="1"/>
  <c r="T7" i="1"/>
  <c r="T8" i="1"/>
  <c r="T9" i="1"/>
  <c r="T10" i="1"/>
  <c r="T11" i="1"/>
  <c r="T12" i="1"/>
  <c r="T5" i="1"/>
  <c r="S6" i="1"/>
  <c r="S7" i="1"/>
  <c r="S8" i="1"/>
  <c r="S9" i="1"/>
  <c r="S10" i="1"/>
  <c r="S11" i="1"/>
  <c r="S12" i="1"/>
  <c r="S5" i="1"/>
  <c r="R6" i="1"/>
  <c r="R7" i="1"/>
  <c r="R8" i="1"/>
  <c r="R9" i="1"/>
  <c r="R10" i="1"/>
  <c r="R11" i="1"/>
  <c r="R12" i="1"/>
  <c r="R5" i="1"/>
  <c r="Q6" i="1"/>
  <c r="Q7" i="1"/>
  <c r="Q8" i="1"/>
  <c r="Q9" i="1"/>
  <c r="Q10" i="1"/>
  <c r="Q11" i="1"/>
  <c r="Q12" i="1"/>
  <c r="Q5" i="1"/>
  <c r="P6" i="1"/>
  <c r="P7" i="1"/>
  <c r="P8" i="1"/>
  <c r="P9" i="1"/>
  <c r="P10" i="1"/>
  <c r="P11" i="1"/>
  <c r="P12" i="1"/>
  <c r="P5" i="1"/>
  <c r="M6" i="1"/>
  <c r="M7" i="1"/>
  <c r="M8" i="1"/>
  <c r="M9" i="1"/>
  <c r="M10" i="1"/>
  <c r="M11" i="1"/>
  <c r="M12" i="1"/>
  <c r="M5" i="1"/>
  <c r="G6" i="1"/>
  <c r="G7" i="1"/>
  <c r="G8" i="1"/>
  <c r="G9" i="1"/>
  <c r="G10" i="1"/>
  <c r="G11" i="1"/>
  <c r="G12" i="1"/>
  <c r="G5" i="1"/>
  <c r="F12" i="1"/>
  <c r="F11" i="1"/>
  <c r="F10" i="1"/>
  <c r="F9" i="1"/>
  <c r="F8" i="1"/>
  <c r="F7" i="1"/>
  <c r="F6" i="1"/>
  <c r="F5" i="1"/>
  <c r="L6" i="1"/>
  <c r="L7" i="1"/>
  <c r="L8" i="1"/>
  <c r="L9" i="1"/>
  <c r="L10" i="1"/>
  <c r="L11" i="1"/>
  <c r="L12" i="1"/>
  <c r="L5" i="1"/>
  <c r="K6" i="1"/>
  <c r="K7" i="1"/>
  <c r="K8" i="1"/>
  <c r="K9" i="1"/>
  <c r="K10" i="1"/>
  <c r="K11" i="1"/>
  <c r="K12" i="1"/>
  <c r="K5" i="1"/>
</calcChain>
</file>

<file path=xl/sharedStrings.xml><?xml version="1.0" encoding="utf-8"?>
<sst xmlns="http://schemas.openxmlformats.org/spreadsheetml/2006/main" count="67" uniqueCount="42">
  <si>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</si>
  <si>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</si>
  <si>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</si>
  <si>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</si>
  <si>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</si>
  <si>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</si>
  <si>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</si>
  <si>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</si>
  <si>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</si>
  <si>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</si>
  <si>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</si>
  <si>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</si>
  <si>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</si>
  <si>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</si>
  <si>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</si>
  <si>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</si>
  <si>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</si>
  <si>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</si>
  <si>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</si>
  <si>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</si>
  <si>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</si>
  <si>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</si>
  <si>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</si>
  <si>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</si>
  <si>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</si>
  <si>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</si>
  <si>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</si>
  <si>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</si>
  <si>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</si>
  <si>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</si>
  <si>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</si>
  <si>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</si>
  <si>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</si>
  <si>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Claybank Sand</t>
  </si>
  <si>
    <t>5678_01</t>
  </si>
  <si>
    <t>5678_12</t>
  </si>
  <si>
    <t>5678_23</t>
  </si>
  <si>
    <t>5678_34</t>
  </si>
  <si>
    <t>5678_45</t>
  </si>
  <si>
    <t>5678_56</t>
  </si>
  <si>
    <t>5678_67</t>
  </si>
  <si>
    <t>5678_78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</si>
</sst>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P1" workbookViewId="0">
      <selection activeCell="Y5" sqref="Y5"/>
    </sheetView>
  </sheetViews>
  <sheetFormatPr defaultRowHeight="15" x14ac:dyDescent="0.25"/>
  <cols>
    <col min="1" max="2" width="15.42578125" customWidth="1"/>
    <col min="3" max="3" width="9.140625" style="7"/>
    <col min="4" max="4" width="9.140625" style="14"/>
    <col min="7" max="7" width="9.140625" style="7"/>
    <col min="8" max="8" width="18.85546875" style="7" bestFit="1" customWidth="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0" t="s">
        <v>3</v>
      </c>
      <c r="E1" s="31"/>
      <c r="F1" s="31"/>
      <c r="G1" s="31"/>
      <c r="H1" s="10" t="s">
        <v>8</v>
      </c>
      <c r="I1" s="32" t="s">
        <v>10</v>
      </c>
      <c r="J1" s="33"/>
      <c r="K1" s="33"/>
      <c r="L1" s="33"/>
      <c r="M1" s="22"/>
      <c r="N1" s="32" t="s">
        <v>13</v>
      </c>
      <c r="O1" s="33"/>
      <c r="P1" s="33"/>
      <c r="Q1" s="33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4" t="s">
        <v>11</v>
      </c>
      <c r="J2" s="35"/>
      <c r="K2" s="35"/>
      <c r="L2" s="35"/>
      <c r="M2" s="23"/>
      <c r="N2" s="34" t="s">
        <v>11</v>
      </c>
      <c r="O2" s="35"/>
      <c r="P2" s="35"/>
      <c r="Q2" s="35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33</v>
      </c>
      <c r="B5" t="s">
        <v>34</v>
      </c>
      <c r="C5" s="7">
        <v>216</v>
      </c>
      <c r="D5" s="26">
        <v>0.99929999999999997</v>
      </c>
      <c r="E5" s="26">
        <v>0.99880000000000002</v>
      </c>
      <c r="F5" s="26">
        <f t="shared" ref="F5:F12" si="0">D5-E5</f>
        <v>4.9999999999994493E-4</v>
      </c>
      <c r="G5" s="21">
        <f>AVERAGE(D5:E5)</f>
        <v>0.99904999999999999</v>
      </c>
      <c r="H5" s="21">
        <v>5.9377000000000004</v>
      </c>
      <c r="I5" s="20">
        <v>3.6772999999999998</v>
      </c>
      <c r="J5" s="26">
        <v>3.6774</v>
      </c>
      <c r="K5" s="36">
        <f>I5-J5</f>
        <v>-1.0000000000021103E-4</v>
      </c>
      <c r="L5" s="21">
        <f>AVERAGE(I5:J5)</f>
        <v>3.6773499999999997</v>
      </c>
      <c r="M5" s="21">
        <f>L5-G5</f>
        <v>2.6782999999999997</v>
      </c>
      <c r="N5" s="20">
        <v>3.5994000000000002</v>
      </c>
      <c r="O5" s="26">
        <v>3.5998000000000001</v>
      </c>
      <c r="P5" s="26">
        <f>N5-O5</f>
        <v>-3.9999999999995595E-4</v>
      </c>
      <c r="Q5" s="20">
        <f>AVERAGE(N5:O5)</f>
        <v>3.5996000000000001</v>
      </c>
      <c r="R5" s="21">
        <f>Q5-G5</f>
        <v>2.6005500000000001</v>
      </c>
      <c r="S5" s="26">
        <f>H5-M5-G5</f>
        <v>2.2603500000000007</v>
      </c>
      <c r="T5" s="26">
        <f>M5</f>
        <v>2.6782999999999997</v>
      </c>
      <c r="U5" s="26">
        <f>R5</f>
        <v>2.6005500000000001</v>
      </c>
      <c r="V5" s="26">
        <f>T5-U5</f>
        <v>7.7749999999999542E-2</v>
      </c>
      <c r="W5" s="26">
        <f>H5-G5</f>
        <v>4.9386500000000009</v>
      </c>
      <c r="X5" s="26">
        <f>(S5/W5)*100</f>
        <v>45.768580482520534</v>
      </c>
      <c r="Y5" s="26">
        <f>(V5/T5)*100</f>
        <v>2.902960833364431</v>
      </c>
      <c r="Z5" s="26">
        <f>(U5/T5)*100</f>
        <v>97.097039166635568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35</v>
      </c>
      <c r="C6" s="7">
        <v>217</v>
      </c>
      <c r="D6" s="26">
        <v>0.98040000000000005</v>
      </c>
      <c r="E6" s="26">
        <v>0.98040000000000005</v>
      </c>
      <c r="F6" s="26">
        <f t="shared" si="0"/>
        <v>0</v>
      </c>
      <c r="G6" s="21">
        <f t="shared" ref="G6:G12" si="1">AVERAGE(D6:E6)</f>
        <v>0.98040000000000005</v>
      </c>
      <c r="H6" s="21">
        <v>5.7080000000000002</v>
      </c>
      <c r="I6" s="20">
        <v>3.8384</v>
      </c>
      <c r="J6" s="26">
        <v>3.8388</v>
      </c>
      <c r="K6" s="26">
        <f t="shared" ref="K6:K12" si="2">I6-J6</f>
        <v>-3.9999999999995595E-4</v>
      </c>
      <c r="L6" s="21">
        <f t="shared" ref="L6:L12" si="3">AVERAGE(I6:J6)</f>
        <v>3.8386</v>
      </c>
      <c r="M6" s="21">
        <f t="shared" ref="M6:M12" si="4">L6-G6</f>
        <v>2.8582000000000001</v>
      </c>
      <c r="N6" s="20">
        <v>3.7671000000000001</v>
      </c>
      <c r="O6" s="26">
        <v>3.7667999999999999</v>
      </c>
      <c r="P6" s="26">
        <f t="shared" ref="P6:P12" si="5">N6-O6</f>
        <v>3.00000000000189E-4</v>
      </c>
      <c r="Q6" s="20">
        <f t="shared" ref="Q6:Q12" si="6">AVERAGE(N6:O6)</f>
        <v>3.76695</v>
      </c>
      <c r="R6" s="21">
        <f t="shared" ref="R6:R12" si="7">Q6-G6</f>
        <v>2.7865500000000001</v>
      </c>
      <c r="S6" s="26">
        <f t="shared" ref="S6:S12" si="8">H6-M6-G6</f>
        <v>1.8694000000000002</v>
      </c>
      <c r="T6" s="26">
        <f t="shared" ref="T6:T12" si="9">M6</f>
        <v>2.8582000000000001</v>
      </c>
      <c r="U6" s="26">
        <f t="shared" ref="U6:U12" si="10">R6</f>
        <v>2.7865500000000001</v>
      </c>
      <c r="V6" s="26">
        <f t="shared" ref="V6:V12" si="11">T6-U6</f>
        <v>7.1649999999999991E-2</v>
      </c>
      <c r="W6" s="26">
        <f t="shared" ref="W6:W12" si="12">H6-G6</f>
        <v>4.7275999999999998</v>
      </c>
      <c r="X6" s="26">
        <f t="shared" ref="X6:X12" si="13">(S6/W6)*100</f>
        <v>39.542262458752859</v>
      </c>
      <c r="Y6" s="26">
        <f t="shared" ref="Y6:Y12" si="14">(V6/T6)*100</f>
        <v>2.5068224756839967</v>
      </c>
      <c r="Z6" s="26">
        <f t="shared" ref="Z6:Z12" si="15">(U6/T6)*100</f>
        <v>97.493177524315996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36</v>
      </c>
      <c r="C7" s="7">
        <v>218</v>
      </c>
      <c r="D7" s="26">
        <v>0.99219999999999997</v>
      </c>
      <c r="E7" s="26">
        <v>0.99239999999999995</v>
      </c>
      <c r="F7" s="26">
        <f t="shared" si="0"/>
        <v>-1.9999999999997797E-4</v>
      </c>
      <c r="G7" s="21">
        <f t="shared" si="1"/>
        <v>0.99229999999999996</v>
      </c>
      <c r="H7" s="21">
        <v>5.4966999999999997</v>
      </c>
      <c r="I7" s="20">
        <v>3.9510999999999998</v>
      </c>
      <c r="J7" s="26">
        <v>3.9506999999999999</v>
      </c>
      <c r="K7" s="36">
        <f t="shared" si="2"/>
        <v>3.9999999999995595E-4</v>
      </c>
      <c r="L7" s="21">
        <f t="shared" si="3"/>
        <v>3.9508999999999999</v>
      </c>
      <c r="M7" s="21">
        <f t="shared" si="4"/>
        <v>2.9585999999999997</v>
      </c>
      <c r="N7" s="20">
        <v>3.8908</v>
      </c>
      <c r="O7" s="26">
        <v>3.8912</v>
      </c>
      <c r="P7" s="26">
        <f t="shared" si="5"/>
        <v>-3.9999999999995595E-4</v>
      </c>
      <c r="Q7" s="20">
        <f t="shared" si="6"/>
        <v>3.891</v>
      </c>
      <c r="R7" s="21">
        <f t="shared" si="7"/>
        <v>2.8986999999999998</v>
      </c>
      <c r="S7" s="26">
        <f t="shared" si="8"/>
        <v>1.5458000000000001</v>
      </c>
      <c r="T7" s="26">
        <f t="shared" si="9"/>
        <v>2.9585999999999997</v>
      </c>
      <c r="U7" s="26">
        <f t="shared" si="10"/>
        <v>2.8986999999999998</v>
      </c>
      <c r="V7" s="26">
        <f t="shared" si="11"/>
        <v>5.9899999999999842E-2</v>
      </c>
      <c r="W7" s="26">
        <f t="shared" si="12"/>
        <v>4.5043999999999995</v>
      </c>
      <c r="X7" s="26">
        <f t="shared" si="13"/>
        <v>34.317556167303088</v>
      </c>
      <c r="Y7" s="26">
        <f t="shared" si="14"/>
        <v>2.0246062326776126</v>
      </c>
      <c r="Z7" s="26">
        <f t="shared" si="15"/>
        <v>97.975393767322387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37</v>
      </c>
      <c r="C8" s="7">
        <v>219</v>
      </c>
      <c r="D8" s="26">
        <v>0.98260000000000003</v>
      </c>
      <c r="E8" s="26">
        <v>0.98250000000000004</v>
      </c>
      <c r="F8" s="26">
        <f t="shared" si="0"/>
        <v>9.9999999999988987E-5</v>
      </c>
      <c r="G8" s="21">
        <f t="shared" si="1"/>
        <v>0.98255000000000003</v>
      </c>
      <c r="H8" s="21">
        <v>5.6546000000000003</v>
      </c>
      <c r="I8" s="20">
        <v>4.3703000000000003</v>
      </c>
      <c r="J8" s="26">
        <v>4.3707000000000003</v>
      </c>
      <c r="K8" s="26">
        <f t="shared" si="2"/>
        <v>-3.9999999999995595E-4</v>
      </c>
      <c r="L8" s="21">
        <f t="shared" si="3"/>
        <v>4.3704999999999998</v>
      </c>
      <c r="M8" s="21">
        <f t="shared" si="4"/>
        <v>3.38795</v>
      </c>
      <c r="N8" s="20">
        <v>4.3239999999999998</v>
      </c>
      <c r="O8" s="26">
        <v>4.3238000000000003</v>
      </c>
      <c r="P8" s="26">
        <f t="shared" si="5"/>
        <v>1.9999999999953388E-4</v>
      </c>
      <c r="Q8" s="20">
        <f t="shared" si="6"/>
        <v>4.3239000000000001</v>
      </c>
      <c r="R8" s="21">
        <f t="shared" si="7"/>
        <v>3.3413500000000003</v>
      </c>
      <c r="S8" s="26">
        <f t="shared" si="8"/>
        <v>1.2841000000000002</v>
      </c>
      <c r="T8" s="26">
        <f t="shared" si="9"/>
        <v>3.38795</v>
      </c>
      <c r="U8" s="26">
        <f t="shared" si="10"/>
        <v>3.3413500000000003</v>
      </c>
      <c r="V8" s="26">
        <f t="shared" si="11"/>
        <v>4.6599999999999753E-2</v>
      </c>
      <c r="W8" s="26">
        <f t="shared" si="12"/>
        <v>4.6720500000000005</v>
      </c>
      <c r="X8" s="26">
        <f t="shared" si="13"/>
        <v>27.484722980276327</v>
      </c>
      <c r="Y8" s="26">
        <f t="shared" si="14"/>
        <v>1.3754630381203901</v>
      </c>
      <c r="Z8" s="26">
        <f t="shared" si="15"/>
        <v>98.624536961879599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38</v>
      </c>
      <c r="C9" s="7">
        <v>220</v>
      </c>
      <c r="D9" s="26">
        <v>1.0002</v>
      </c>
      <c r="E9" s="26">
        <v>1.0003</v>
      </c>
      <c r="F9" s="26">
        <f t="shared" si="0"/>
        <v>-9.9999999999988987E-5</v>
      </c>
      <c r="G9" s="21">
        <f t="shared" si="1"/>
        <v>1.0002499999999999</v>
      </c>
      <c r="H9" s="21">
        <v>6.8697999999999997</v>
      </c>
      <c r="I9" s="20">
        <v>5.4640000000000004</v>
      </c>
      <c r="J9" s="26">
        <v>5.4641999999999999</v>
      </c>
      <c r="K9" s="26">
        <f t="shared" si="2"/>
        <v>-1.9999999999953388E-4</v>
      </c>
      <c r="L9" s="21">
        <f t="shared" si="3"/>
        <v>5.4641000000000002</v>
      </c>
      <c r="M9" s="21">
        <f t="shared" si="4"/>
        <v>4.4638500000000008</v>
      </c>
      <c r="N9" s="20">
        <v>5.4157999999999999</v>
      </c>
      <c r="O9" s="26">
        <v>5.4157000000000002</v>
      </c>
      <c r="P9" s="26">
        <f t="shared" si="5"/>
        <v>9.9999999999766942E-5</v>
      </c>
      <c r="Q9" s="20">
        <f t="shared" si="6"/>
        <v>5.4157500000000001</v>
      </c>
      <c r="R9" s="21">
        <f t="shared" si="7"/>
        <v>4.4154999999999998</v>
      </c>
      <c r="S9" s="26">
        <f t="shared" si="8"/>
        <v>1.4056999999999991</v>
      </c>
      <c r="T9" s="26">
        <f t="shared" si="9"/>
        <v>4.4638500000000008</v>
      </c>
      <c r="U9" s="26">
        <f t="shared" si="10"/>
        <v>4.4154999999999998</v>
      </c>
      <c r="V9" s="26">
        <f t="shared" si="11"/>
        <v>4.8350000000001003E-2</v>
      </c>
      <c r="W9" s="26">
        <f t="shared" si="12"/>
        <v>5.8695500000000003</v>
      </c>
      <c r="X9" s="26">
        <f t="shared" si="13"/>
        <v>23.949025053027899</v>
      </c>
      <c r="Y9" s="26">
        <f t="shared" si="14"/>
        <v>1.0831457150218085</v>
      </c>
      <c r="Z9" s="26">
        <f t="shared" si="15"/>
        <v>98.9168542849782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B10" t="s">
        <v>39</v>
      </c>
      <c r="C10" s="7">
        <v>221</v>
      </c>
      <c r="D10" s="26">
        <v>1.0121</v>
      </c>
      <c r="E10" s="26">
        <v>1.0121</v>
      </c>
      <c r="F10" s="26">
        <f t="shared" si="0"/>
        <v>0</v>
      </c>
      <c r="G10" s="21">
        <f t="shared" si="1"/>
        <v>1.0121</v>
      </c>
      <c r="H10" s="21">
        <v>6.1894</v>
      </c>
      <c r="I10" s="20">
        <v>4.9360999999999997</v>
      </c>
      <c r="J10" s="26">
        <v>4.9356</v>
      </c>
      <c r="K10" s="36">
        <f t="shared" si="2"/>
        <v>4.9999999999972289E-4</v>
      </c>
      <c r="L10" s="21">
        <f t="shared" si="3"/>
        <v>4.9358500000000003</v>
      </c>
      <c r="M10" s="21">
        <f t="shared" si="4"/>
        <v>3.9237500000000001</v>
      </c>
      <c r="N10" s="20">
        <v>4.8895</v>
      </c>
      <c r="O10" s="26">
        <v>4.8899999999999997</v>
      </c>
      <c r="P10" s="26">
        <f t="shared" si="5"/>
        <v>-4.9999999999972289E-4</v>
      </c>
      <c r="Q10" s="20">
        <f t="shared" si="6"/>
        <v>4.8897499999999994</v>
      </c>
      <c r="R10" s="21">
        <f t="shared" si="7"/>
        <v>3.8776499999999992</v>
      </c>
      <c r="S10" s="26">
        <f t="shared" si="8"/>
        <v>1.2535499999999999</v>
      </c>
      <c r="T10" s="26">
        <f t="shared" si="9"/>
        <v>3.9237500000000001</v>
      </c>
      <c r="U10" s="26">
        <f t="shared" si="10"/>
        <v>3.8776499999999992</v>
      </c>
      <c r="V10" s="26">
        <f t="shared" si="11"/>
        <v>4.6100000000000918E-2</v>
      </c>
      <c r="W10" s="26">
        <f t="shared" si="12"/>
        <v>5.1772999999999998</v>
      </c>
      <c r="X10" s="26">
        <f t="shared" si="13"/>
        <v>24.212427326985107</v>
      </c>
      <c r="Y10" s="26">
        <f t="shared" si="14"/>
        <v>1.1748964638420112</v>
      </c>
      <c r="Z10" s="26">
        <f t="shared" si="15"/>
        <v>98.825103536157982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B11" t="s">
        <v>40</v>
      </c>
      <c r="C11" s="7">
        <v>222</v>
      </c>
      <c r="D11" s="26">
        <v>1.0043</v>
      </c>
      <c r="E11" s="26">
        <v>1.0046999999999999</v>
      </c>
      <c r="F11" s="26">
        <f t="shared" si="0"/>
        <v>-3.9999999999995595E-4</v>
      </c>
      <c r="G11" s="21">
        <f t="shared" si="1"/>
        <v>1.0044999999999999</v>
      </c>
      <c r="H11" s="21">
        <v>6.7045000000000003</v>
      </c>
      <c r="I11" s="20">
        <v>5.4295999999999998</v>
      </c>
      <c r="J11" s="26">
        <v>5.4298999999999999</v>
      </c>
      <c r="K11" s="26">
        <f t="shared" si="2"/>
        <v>-3.00000000000189E-4</v>
      </c>
      <c r="L11" s="21">
        <f t="shared" si="3"/>
        <v>5.4297500000000003</v>
      </c>
      <c r="M11" s="21">
        <f t="shared" si="4"/>
        <v>4.4252500000000001</v>
      </c>
      <c r="N11" s="20">
        <v>5.3886000000000003</v>
      </c>
      <c r="O11" s="26">
        <v>5.3886000000000003</v>
      </c>
      <c r="P11" s="26">
        <f t="shared" si="5"/>
        <v>0</v>
      </c>
      <c r="Q11" s="20">
        <f t="shared" si="6"/>
        <v>5.3886000000000003</v>
      </c>
      <c r="R11" s="21">
        <f t="shared" si="7"/>
        <v>4.3841000000000001</v>
      </c>
      <c r="S11" s="26">
        <f t="shared" si="8"/>
        <v>1.2747500000000003</v>
      </c>
      <c r="T11" s="26">
        <f t="shared" si="9"/>
        <v>4.4252500000000001</v>
      </c>
      <c r="U11" s="26">
        <f t="shared" si="10"/>
        <v>4.3841000000000001</v>
      </c>
      <c r="V11" s="26">
        <f t="shared" si="11"/>
        <v>4.115000000000002E-2</v>
      </c>
      <c r="W11" s="26">
        <f t="shared" si="12"/>
        <v>5.7</v>
      </c>
      <c r="X11" s="26">
        <f t="shared" si="13"/>
        <v>22.364035087719301</v>
      </c>
      <c r="Y11" s="26">
        <f t="shared" si="14"/>
        <v>0.92989096661205628</v>
      </c>
      <c r="Z11" s="26">
        <f t="shared" si="15"/>
        <v>99.070109033387936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B12" t="s">
        <v>41</v>
      </c>
      <c r="C12" s="7">
        <v>223</v>
      </c>
      <c r="D12" s="26">
        <v>1.0219</v>
      </c>
      <c r="E12" s="26">
        <v>1.0216000000000001</v>
      </c>
      <c r="F12" s="26">
        <f t="shared" si="0"/>
        <v>2.9999999999996696E-4</v>
      </c>
      <c r="G12" s="21">
        <f t="shared" si="1"/>
        <v>1.0217499999999999</v>
      </c>
      <c r="H12" s="21">
        <v>5.4859</v>
      </c>
      <c r="I12" s="20">
        <v>4.4856999999999996</v>
      </c>
      <c r="J12" s="26">
        <v>4.4862000000000002</v>
      </c>
      <c r="K12" s="26">
        <f t="shared" si="2"/>
        <v>-5.0000000000061107E-4</v>
      </c>
      <c r="L12" s="21">
        <f t="shared" si="3"/>
        <v>4.4859499999999999</v>
      </c>
      <c r="M12" s="21">
        <f t="shared" si="4"/>
        <v>3.4641999999999999</v>
      </c>
      <c r="N12" s="20">
        <v>4.4486999999999997</v>
      </c>
      <c r="O12" s="26">
        <v>4.4492000000000003</v>
      </c>
      <c r="P12" s="26">
        <f t="shared" si="5"/>
        <v>-5.0000000000061107E-4</v>
      </c>
      <c r="Q12" s="20">
        <f t="shared" si="6"/>
        <v>4.44895</v>
      </c>
      <c r="R12" s="21">
        <f t="shared" si="7"/>
        <v>3.4272</v>
      </c>
      <c r="S12" s="26">
        <f t="shared" si="8"/>
        <v>0.99995000000000012</v>
      </c>
      <c r="T12" s="26">
        <f t="shared" si="9"/>
        <v>3.4641999999999999</v>
      </c>
      <c r="U12" s="26">
        <f t="shared" si="10"/>
        <v>3.4272</v>
      </c>
      <c r="V12" s="26">
        <f t="shared" si="11"/>
        <v>3.6999999999999922E-2</v>
      </c>
      <c r="W12" s="26">
        <f t="shared" si="12"/>
        <v>4.4641500000000001</v>
      </c>
      <c r="X12" s="26">
        <f t="shared" si="13"/>
        <v>22.39956094665278</v>
      </c>
      <c r="Y12" s="26">
        <f t="shared" si="14"/>
        <v>1.068067663529817</v>
      </c>
      <c r="Z12" s="26">
        <f t="shared" si="15"/>
        <v>98.931932336470183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D13" s="20"/>
      <c r="E13" s="26"/>
      <c r="F13" s="26"/>
      <c r="G13" s="21"/>
      <c r="H13" s="21"/>
      <c r="I13" s="26"/>
      <c r="J13" s="26"/>
      <c r="K13" s="26"/>
      <c r="L13" s="20"/>
      <c r="M13" s="21"/>
      <c r="N13" s="20"/>
      <c r="O13" s="26"/>
      <c r="P13" s="26"/>
      <c r="Q13" s="20"/>
      <c r="R13" s="21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D14" s="20"/>
      <c r="E14" s="26"/>
      <c r="F14" s="26"/>
      <c r="G14" s="21"/>
      <c r="H14" s="21"/>
      <c r="I14" s="26"/>
      <c r="J14" s="26"/>
      <c r="K14" s="26"/>
      <c r="L14" s="20"/>
      <c r="M14" s="21"/>
      <c r="N14" s="20"/>
      <c r="O14" s="26"/>
      <c r="P14" s="26"/>
      <c r="Q14" s="20"/>
      <c r="R14" s="21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2016-07-20T14:43:19Z</dcterms:modified>
</cp:coreProperties>
</file>