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435" windowWidth="14955" windowHeight="8640"/>
  </bookViews>
  <sheets>
    <sheet name=" DATA" sheetId="1" r:id="rId1"/>
    <sheet name="Sheet3" sheetId="3" r:id="rId2"/>
  </sheets>
  <calcPr calcId="145621" concurrentCalc="0"/>
</workbook>
</file>

<file path=xl/calcChain.xml><?xml version="1.0" encoding="utf-8"?>
<calcChain xmlns="http://schemas.openxmlformats.org/spreadsheetml/2006/main">
  <c r="Z5" i="1" l="1"/>
  <c r="Z6" i="1"/>
  <c r="Z7" i="1"/>
  <c r="Z8" i="1"/>
  <c r="Y5" i="1"/>
  <c r="Y6" i="1"/>
  <c r="Y7" i="1"/>
  <c r="Y8" i="1"/>
  <c r="Y9" i="1"/>
  <c r="X5" i="1"/>
  <c r="X6" i="1"/>
  <c r="X7" i="1"/>
  <c r="X8" i="1"/>
  <c r="W5" i="1"/>
  <c r="W6" i="1"/>
  <c r="W7" i="1"/>
  <c r="W8" i="1"/>
  <c r="V5" i="1"/>
  <c r="V6" i="1"/>
  <c r="V7" i="1"/>
  <c r="V8" i="1"/>
  <c r="U5" i="1"/>
  <c r="U6" i="1"/>
  <c r="U7" i="1"/>
  <c r="U8" i="1"/>
  <c r="T5" i="1"/>
  <c r="T6" i="1"/>
  <c r="T7" i="1"/>
  <c r="T8" i="1"/>
  <c r="S5" i="1"/>
  <c r="S6" i="1"/>
  <c r="S7" i="1"/>
  <c r="S8" i="1"/>
  <c r="R5" i="1"/>
  <c r="R6" i="1"/>
  <c r="R7" i="1"/>
  <c r="R8" i="1"/>
  <c r="Q5" i="1"/>
  <c r="Q6" i="1"/>
  <c r="Q7" i="1"/>
  <c r="Q8" i="1"/>
  <c r="P5" i="1"/>
  <c r="P6" i="1"/>
  <c r="P7" i="1"/>
  <c r="P8" i="1"/>
  <c r="Z9" i="1"/>
  <c r="X9" i="1"/>
  <c r="W9" i="1"/>
  <c r="V9" i="1"/>
  <c r="U9" i="1"/>
  <c r="T9" i="1"/>
  <c r="S9" i="1"/>
  <c r="R9" i="1"/>
  <c r="Q9" i="1"/>
  <c r="P9" i="1"/>
  <c r="M6" i="1"/>
  <c r="M7" i="1"/>
  <c r="M8" i="1"/>
  <c r="M9" i="1"/>
  <c r="M5" i="1"/>
  <c r="L5" i="1"/>
  <c r="L6" i="1"/>
  <c r="L7" i="1"/>
  <c r="L8" i="1"/>
  <c r="K6" i="1"/>
  <c r="L9" i="1"/>
  <c r="K7" i="1"/>
  <c r="K8" i="1"/>
  <c r="K9" i="1"/>
  <c r="K5" i="1"/>
  <c r="G6" i="1"/>
  <c r="G7" i="1"/>
  <c r="G8" i="1"/>
  <c r="G9" i="1"/>
  <c r="G5" i="1"/>
  <c r="F8" i="1"/>
  <c r="F9" i="1"/>
  <c r="F7" i="1"/>
  <c r="F6" i="1"/>
  <c r="F5" i="1"/>
</calcChain>
</file>

<file path=xl/sharedStrings.xml><?xml version="1.0" encoding="utf-8"?>
<sst xmlns="http://schemas.openxmlformats.org/spreadsheetml/2006/main" count="64" uniqueCount="39">
  <si>
    <t>STATION ID#</t>
  </si>
  <si>
    <t>Tray #</t>
  </si>
  <si>
    <t>Sample Label</t>
  </si>
  <si>
    <t>Wt Tray</t>
  </si>
  <si>
    <t xml:space="preserve">Weight 1 </t>
  </si>
  <si>
    <t xml:space="preserve">Weight 2 </t>
  </si>
  <si>
    <t>AVG WT</t>
  </si>
  <si>
    <t>(g)</t>
  </si>
  <si>
    <t>Tray+Sample</t>
  </si>
  <si>
    <t xml:space="preserve">Weight </t>
  </si>
  <si>
    <t>Sample (103-105 deg C)</t>
  </si>
  <si>
    <t>wt Tray + Sample</t>
  </si>
  <si>
    <t>diff</t>
  </si>
  <si>
    <t>Sample (550 deg C)</t>
  </si>
  <si>
    <t>Weight 1 (g)</t>
  </si>
  <si>
    <t>Diff</t>
  </si>
  <si>
    <t>Final</t>
  </si>
  <si>
    <t>moisture</t>
  </si>
  <si>
    <t>total</t>
  </si>
  <si>
    <t>%moisture</t>
  </si>
  <si>
    <t>AVG WT+tray</t>
  </si>
  <si>
    <t>AVG WT+Tray</t>
  </si>
  <si>
    <t>H-G</t>
  </si>
  <si>
    <t>M</t>
  </si>
  <si>
    <t>H-M-G</t>
  </si>
  <si>
    <t>R</t>
  </si>
  <si>
    <t>T-U</t>
  </si>
  <si>
    <t>Weight 2 (g)</t>
  </si>
  <si>
    <t>TSS</t>
  </si>
  <si>
    <t>TFS</t>
  </si>
  <si>
    <t>TVS</t>
  </si>
  <si>
    <t>%organics (TVS)</t>
  </si>
  <si>
    <t>% mud (TFS)</t>
  </si>
  <si>
    <t>Clay Bank Mud</t>
  </si>
  <si>
    <t>S5703_01</t>
  </si>
  <si>
    <t>S5703_12</t>
  </si>
  <si>
    <t>S5703_23</t>
  </si>
  <si>
    <t>S5703_45</t>
  </si>
  <si>
    <t>S5703_34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</si>
</sst>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"/>
    <numFmt numFmtId="165" formatCode="0.00000"/>
  </numFmts>
  <fonts count="6" x14ac:knownFonts="1">
    <font>
      <sz val="11"/>
      <color theme="1"/>
      <name val="Calibri"/>
      <family val="2"/>
      <scheme val="minor"/>
    </font>
    <font>
      <sz val="10"/>
      <name val="Verdana"/>
      <family val="2"/>
    </font>
    <font>
      <b/>
      <u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0"/>
      <name val="Verdana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1" fillId="0" borderId="0" xfId="1" applyBorder="1"/>
    <xf numFmtId="0" fontId="2" fillId="0" borderId="0" xfId="1" applyFont="1" applyBorder="1"/>
    <xf numFmtId="0" fontId="1" fillId="0" borderId="3" xfId="1" applyBorder="1"/>
    <xf numFmtId="164" fontId="2" fillId="0" borderId="0" xfId="1" applyNumberFormat="1" applyFont="1" applyBorder="1" applyAlignment="1">
      <alignment horizontal="center"/>
    </xf>
    <xf numFmtId="0" fontId="3" fillId="0" borderId="1" xfId="1" applyFont="1" applyBorder="1" applyAlignment="1">
      <alignment horizontal="center"/>
    </xf>
    <xf numFmtId="0" fontId="3" fillId="0" borderId="4" xfId="1" applyFont="1" applyBorder="1" applyAlignment="1">
      <alignment horizontal="center"/>
    </xf>
    <xf numFmtId="0" fontId="0" fillId="0" borderId="3" xfId="0" applyBorder="1"/>
    <xf numFmtId="0" fontId="0" fillId="0" borderId="1" xfId="0" applyBorder="1"/>
    <xf numFmtId="0" fontId="0" fillId="0" borderId="4" xfId="0" applyBorder="1"/>
    <xf numFmtId="0" fontId="2" fillId="0" borderId="3" xfId="1" applyFont="1" applyFill="1" applyBorder="1" applyAlignment="1">
      <alignment horizontal="center"/>
    </xf>
    <xf numFmtId="0" fontId="3" fillId="0" borderId="3" xfId="1" applyFont="1" applyFill="1" applyBorder="1" applyAlignment="1">
      <alignment horizontal="center"/>
    </xf>
    <xf numFmtId="0" fontId="3" fillId="0" borderId="0" xfId="1" applyFont="1" applyBorder="1"/>
    <xf numFmtId="0" fontId="3" fillId="0" borderId="0" xfId="1" applyFont="1" applyBorder="1" applyAlignment="1">
      <alignment horizontal="center"/>
    </xf>
    <xf numFmtId="0" fontId="0" fillId="0" borderId="0" xfId="0" applyBorder="1"/>
    <xf numFmtId="0" fontId="2" fillId="0" borderId="3" xfId="1" applyFont="1" applyBorder="1" applyAlignment="1">
      <alignment horizontal="right"/>
    </xf>
    <xf numFmtId="0" fontId="3" fillId="0" borderId="3" xfId="1" applyFont="1" applyBorder="1" applyAlignment="1">
      <alignment horizontal="center"/>
    </xf>
    <xf numFmtId="0" fontId="5" fillId="0" borderId="0" xfId="0" applyFont="1"/>
    <xf numFmtId="164" fontId="2" fillId="0" borderId="0" xfId="1" applyNumberFormat="1" applyFont="1" applyFill="1" applyBorder="1" applyAlignment="1">
      <alignment horizontal="center"/>
    </xf>
    <xf numFmtId="0" fontId="3" fillId="0" borderId="1" xfId="1" applyFont="1" applyFill="1" applyBorder="1" applyAlignment="1">
      <alignment horizontal="center"/>
    </xf>
    <xf numFmtId="164" fontId="0" fillId="0" borderId="0" xfId="0" applyNumberFormat="1" applyBorder="1"/>
    <xf numFmtId="164" fontId="0" fillId="0" borderId="3" xfId="0" applyNumberFormat="1" applyBorder="1"/>
    <xf numFmtId="0" fontId="4" fillId="0" borderId="3" xfId="1" applyFont="1" applyBorder="1" applyAlignment="1">
      <alignment horizontal="center"/>
    </xf>
    <xf numFmtId="0" fontId="2" fillId="0" borderId="3" xfId="1" applyFont="1" applyBorder="1" applyAlignment="1">
      <alignment horizontal="center"/>
    </xf>
    <xf numFmtId="0" fontId="3" fillId="0" borderId="3" xfId="1" applyFont="1" applyBorder="1"/>
    <xf numFmtId="0" fontId="5" fillId="0" borderId="3" xfId="0" applyFont="1" applyBorder="1"/>
    <xf numFmtId="164" fontId="0" fillId="0" borderId="0" xfId="0" applyNumberFormat="1"/>
    <xf numFmtId="0" fontId="2" fillId="0" borderId="0" xfId="1" applyFont="1" applyBorder="1" applyAlignment="1">
      <alignment horizontal="center"/>
    </xf>
    <xf numFmtId="165" fontId="3" fillId="0" borderId="0" xfId="1" applyNumberFormat="1" applyFont="1" applyBorder="1" applyAlignment="1">
      <alignment horizontal="center"/>
    </xf>
    <xf numFmtId="165" fontId="3" fillId="0" borderId="1" xfId="1" applyNumberFormat="1" applyFont="1" applyBorder="1" applyAlignment="1">
      <alignment horizontal="center"/>
    </xf>
    <xf numFmtId="164" fontId="0" fillId="0" borderId="0" xfId="0" applyNumberFormat="1" applyFill="1"/>
    <xf numFmtId="0" fontId="2" fillId="0" borderId="0" xfId="1" applyFont="1" applyFill="1" applyBorder="1" applyAlignment="1">
      <alignment horizontal="center"/>
    </xf>
    <xf numFmtId="0" fontId="1" fillId="0" borderId="0" xfId="1" applyBorder="1" applyAlignment="1"/>
    <xf numFmtId="0" fontId="4" fillId="0" borderId="2" xfId="1" applyFont="1" applyBorder="1" applyAlignment="1">
      <alignment horizontal="center"/>
    </xf>
    <xf numFmtId="0" fontId="4" fillId="0" borderId="0" xfId="1" applyFont="1" applyBorder="1" applyAlignment="1">
      <alignment horizontal="center"/>
    </xf>
    <xf numFmtId="0" fontId="2" fillId="0" borderId="2" xfId="1" applyFont="1" applyBorder="1" applyAlignment="1">
      <alignment horizontal="center"/>
    </xf>
    <xf numFmtId="0" fontId="2" fillId="0" borderId="0" xfId="1" applyFont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44"/>
  <sheetViews>
    <sheetView tabSelected="1" topLeftCell="Q1" workbookViewId="0">
      <selection activeCell="Z12" sqref="Z12"/>
    </sheetView>
  </sheetViews>
  <sheetFormatPr defaultRowHeight="15" x14ac:dyDescent="0.25"/>
  <cols>
    <col min="1" max="2" width="15.42578125" customWidth="1"/>
    <col min="3" max="3" width="9.140625" style="7"/>
    <col min="4" max="4" width="9.140625" style="14"/>
    <col min="7" max="7" width="9.140625" style="7"/>
    <col min="8" max="8" width="13.85546875" style="7" customWidth="1"/>
    <col min="12" max="12" width="12.85546875" style="14" bestFit="1" customWidth="1"/>
    <col min="13" max="13" width="9.140625" style="7"/>
    <col min="14" max="14" width="11.85546875" style="14" bestFit="1" customWidth="1"/>
    <col min="15" max="15" width="11.85546875" bestFit="1" customWidth="1"/>
    <col min="17" max="17" width="13.28515625" style="14" bestFit="1" customWidth="1"/>
    <col min="18" max="18" width="9.140625" style="7"/>
    <col min="20" max="20" width="12.42578125" bestFit="1" customWidth="1"/>
    <col min="24" max="24" width="10.5703125" bestFit="1" customWidth="1"/>
    <col min="25" max="25" width="16" customWidth="1"/>
    <col min="26" max="26" width="12.7109375" customWidth="1"/>
  </cols>
  <sheetData>
    <row r="1" spans="1:37" x14ac:dyDescent="0.25">
      <c r="A1" s="27" t="s">
        <v>0</v>
      </c>
      <c r="B1" s="27" t="s">
        <v>2</v>
      </c>
      <c r="C1" s="23" t="s">
        <v>1</v>
      </c>
      <c r="D1" s="31" t="s">
        <v>3</v>
      </c>
      <c r="E1" s="32"/>
      <c r="F1" s="32"/>
      <c r="G1" s="32"/>
      <c r="H1" s="10" t="s">
        <v>8</v>
      </c>
      <c r="I1" s="33" t="s">
        <v>10</v>
      </c>
      <c r="J1" s="34"/>
      <c r="K1" s="34"/>
      <c r="L1" s="34"/>
      <c r="M1" s="22"/>
      <c r="N1" s="33" t="s">
        <v>13</v>
      </c>
      <c r="O1" s="34"/>
      <c r="P1" s="34"/>
      <c r="Q1" s="34"/>
      <c r="R1" s="22"/>
      <c r="S1" s="17" t="s">
        <v>16</v>
      </c>
      <c r="T1" s="17"/>
    </row>
    <row r="2" spans="1:37" x14ac:dyDescent="0.25">
      <c r="A2" s="2"/>
      <c r="B2" s="2"/>
      <c r="C2" s="15"/>
      <c r="D2" s="4" t="s">
        <v>4</v>
      </c>
      <c r="E2" s="4" t="s">
        <v>5</v>
      </c>
      <c r="F2" s="4" t="s">
        <v>15</v>
      </c>
      <c r="G2" s="24" t="s">
        <v>6</v>
      </c>
      <c r="H2" s="25" t="s">
        <v>9</v>
      </c>
      <c r="I2" s="35" t="s">
        <v>11</v>
      </c>
      <c r="J2" s="36"/>
      <c r="K2" s="36"/>
      <c r="L2" s="36"/>
      <c r="M2" s="23"/>
      <c r="N2" s="35" t="s">
        <v>11</v>
      </c>
      <c r="O2" s="36"/>
      <c r="P2" s="36"/>
      <c r="Q2" s="36"/>
      <c r="R2" s="23"/>
      <c r="S2" t="s">
        <v>24</v>
      </c>
      <c r="T2" t="s">
        <v>23</v>
      </c>
      <c r="U2" t="s">
        <v>25</v>
      </c>
      <c r="V2" t="s">
        <v>26</v>
      </c>
      <c r="W2" t="s">
        <v>22</v>
      </c>
    </row>
    <row r="3" spans="1:37" x14ac:dyDescent="0.25">
      <c r="A3" s="1"/>
      <c r="B3" s="1"/>
      <c r="C3" s="3"/>
      <c r="D3" s="13" t="s">
        <v>7</v>
      </c>
      <c r="E3" s="13" t="s">
        <v>7</v>
      </c>
      <c r="F3" s="13" t="s">
        <v>7</v>
      </c>
      <c r="G3" s="16" t="s">
        <v>7</v>
      </c>
      <c r="H3" s="11" t="s">
        <v>7</v>
      </c>
      <c r="I3" s="4" t="s">
        <v>4</v>
      </c>
      <c r="J3" s="4" t="s">
        <v>5</v>
      </c>
      <c r="K3" s="4" t="s">
        <v>12</v>
      </c>
      <c r="L3" s="12" t="s">
        <v>20</v>
      </c>
      <c r="M3" s="24" t="s">
        <v>6</v>
      </c>
      <c r="N3" s="4" t="s">
        <v>14</v>
      </c>
      <c r="O3" s="4" t="s">
        <v>27</v>
      </c>
      <c r="P3" s="4" t="s">
        <v>15</v>
      </c>
      <c r="Q3" s="28" t="s">
        <v>21</v>
      </c>
      <c r="R3" s="16" t="s">
        <v>6</v>
      </c>
      <c r="S3" s="18" t="s">
        <v>17</v>
      </c>
      <c r="T3" s="18" t="s">
        <v>28</v>
      </c>
      <c r="U3" s="18" t="s">
        <v>29</v>
      </c>
      <c r="V3" s="18" t="s">
        <v>30</v>
      </c>
      <c r="W3" s="18" t="s">
        <v>18</v>
      </c>
      <c r="X3" s="18" t="s">
        <v>19</v>
      </c>
      <c r="Y3" s="18" t="s">
        <v>31</v>
      </c>
      <c r="Z3" s="18" t="s">
        <v>32</v>
      </c>
    </row>
    <row r="4" spans="1:37" x14ac:dyDescent="0.25">
      <c r="A4" s="8"/>
      <c r="B4" s="8"/>
      <c r="C4" s="9"/>
      <c r="D4" s="8"/>
      <c r="E4" s="8"/>
      <c r="F4" s="8"/>
      <c r="G4" s="9"/>
      <c r="H4" s="9"/>
      <c r="I4" s="5" t="s">
        <v>7</v>
      </c>
      <c r="J4" s="5" t="s">
        <v>7</v>
      </c>
      <c r="K4" s="5" t="s">
        <v>7</v>
      </c>
      <c r="L4" s="5" t="s">
        <v>7</v>
      </c>
      <c r="M4" s="6" t="s">
        <v>7</v>
      </c>
      <c r="N4" s="5" t="s">
        <v>7</v>
      </c>
      <c r="O4" s="5" t="s">
        <v>7</v>
      </c>
      <c r="P4" s="5" t="s">
        <v>7</v>
      </c>
      <c r="Q4" s="29" t="s">
        <v>7</v>
      </c>
      <c r="R4" s="6" t="s">
        <v>7</v>
      </c>
      <c r="S4" s="19" t="s">
        <v>7</v>
      </c>
      <c r="T4" s="19" t="s">
        <v>7</v>
      </c>
      <c r="U4" s="19" t="s">
        <v>7</v>
      </c>
      <c r="V4" s="19" t="s">
        <v>7</v>
      </c>
      <c r="W4" s="19" t="s">
        <v>7</v>
      </c>
      <c r="X4" s="8"/>
      <c r="Y4" s="8"/>
      <c r="Z4" s="8"/>
    </row>
    <row r="5" spans="1:37" x14ac:dyDescent="0.25">
      <c r="A5" t="s">
        <v>33</v>
      </c>
      <c r="B5" t="s">
        <v>34</v>
      </c>
      <c r="C5" s="7">
        <v>882</v>
      </c>
      <c r="D5">
        <v>1.0048999999999999</v>
      </c>
      <c r="E5">
        <v>1.0048999999999999</v>
      </c>
      <c r="F5" s="26">
        <f>E5-D5</f>
        <v>0</v>
      </c>
      <c r="G5" s="21">
        <f>AVERAGE(D5:E5)</f>
        <v>1.0048999999999999</v>
      </c>
      <c r="H5" s="21">
        <v>5.1959</v>
      </c>
      <c r="I5" s="26">
        <v>2.2532000000000001</v>
      </c>
      <c r="J5" s="26">
        <v>2.2532000000000001</v>
      </c>
      <c r="K5" s="30">
        <f>J4:J5-I5</f>
        <v>0</v>
      </c>
      <c r="L5" s="20">
        <f t="shared" ref="L5:L8" si="0">AVERAGE(I5:J5)</f>
        <v>2.2532000000000001</v>
      </c>
      <c r="M5" s="21">
        <f>L5-G5</f>
        <v>1.2483000000000002</v>
      </c>
      <c r="N5" s="20">
        <v>2.1520999999999999</v>
      </c>
      <c r="O5" s="26">
        <v>2.1522999999999999</v>
      </c>
      <c r="P5" s="26">
        <f t="shared" ref="P5:P8" si="1">O5-N5</f>
        <v>1.9999999999997797E-4</v>
      </c>
      <c r="Q5" s="20">
        <f t="shared" ref="Q5:Q8" si="2">AVERAGE(N5:O5)</f>
        <v>2.1521999999999997</v>
      </c>
      <c r="R5" s="21">
        <f t="shared" ref="R5:R8" si="3">Q5-G5</f>
        <v>1.1472999999999998</v>
      </c>
      <c r="S5" s="26">
        <f t="shared" ref="S5:S8" si="4">H5-M5-G5</f>
        <v>2.9426999999999994</v>
      </c>
      <c r="T5" s="26">
        <f t="shared" ref="T5:T8" si="5">M5</f>
        <v>1.2483000000000002</v>
      </c>
      <c r="U5" s="26">
        <f t="shared" ref="U5:U8" si="6">R5</f>
        <v>1.1472999999999998</v>
      </c>
      <c r="V5" s="26">
        <f t="shared" ref="V5:V8" si="7">T5-U5</f>
        <v>0.10100000000000042</v>
      </c>
      <c r="W5" s="26">
        <f t="shared" ref="W5:W8" si="8">H5-G5</f>
        <v>4.1909999999999998</v>
      </c>
      <c r="X5" s="26">
        <f t="shared" ref="X5:X8" si="9">S5/W5*100</f>
        <v>70.214745884037214</v>
      </c>
      <c r="Y5" s="26">
        <f t="shared" ref="Y5:Y8" si="10">V5/T5*100</f>
        <v>8.0910037651205968</v>
      </c>
      <c r="Z5" s="26">
        <f t="shared" ref="Z5:Z8" si="11">U5/T5*100</f>
        <v>91.908996234879396</v>
      </c>
      <c r="AA5" s="26"/>
      <c r="AB5" s="26"/>
      <c r="AC5" s="26"/>
      <c r="AD5" s="26"/>
      <c r="AE5" s="26"/>
      <c r="AF5" s="26"/>
      <c r="AG5" s="26"/>
      <c r="AH5" s="26"/>
      <c r="AI5" s="26"/>
      <c r="AJ5" s="26"/>
      <c r="AK5" s="26"/>
    </row>
    <row r="6" spans="1:37" x14ac:dyDescent="0.25">
      <c r="B6" t="s">
        <v>35</v>
      </c>
      <c r="C6" s="7">
        <v>883</v>
      </c>
      <c r="D6">
        <v>1.0073000000000001</v>
      </c>
      <c r="E6">
        <v>1.0074000000000001</v>
      </c>
      <c r="F6" s="26">
        <f>E6-D6</f>
        <v>9.9999999999988987E-5</v>
      </c>
      <c r="G6" s="21">
        <f t="shared" ref="G6:G9" si="12">AVERAGE(D6:E6)</f>
        <v>1.0073500000000002</v>
      </c>
      <c r="H6" s="21">
        <v>6.6001000000000003</v>
      </c>
      <c r="I6" s="26">
        <v>3.2566000000000002</v>
      </c>
      <c r="J6" s="26">
        <v>3.2566000000000002</v>
      </c>
      <c r="K6" s="30">
        <f>J5:J6-I6</f>
        <v>0</v>
      </c>
      <c r="L6" s="20">
        <f t="shared" si="0"/>
        <v>3.2566000000000002</v>
      </c>
      <c r="M6" s="21">
        <f t="shared" ref="M6:M9" si="13">L6-G6</f>
        <v>2.24925</v>
      </c>
      <c r="N6" s="20">
        <v>3.1116000000000001</v>
      </c>
      <c r="O6" s="26">
        <v>3.1116999999999999</v>
      </c>
      <c r="P6" s="26">
        <f t="shared" si="1"/>
        <v>9.9999999999766942E-5</v>
      </c>
      <c r="Q6" s="20">
        <f t="shared" si="2"/>
        <v>3.11165</v>
      </c>
      <c r="R6" s="21">
        <f t="shared" si="3"/>
        <v>2.1042999999999998</v>
      </c>
      <c r="S6" s="26">
        <f t="shared" si="4"/>
        <v>3.3435000000000001</v>
      </c>
      <c r="T6" s="26">
        <f t="shared" si="5"/>
        <v>2.24925</v>
      </c>
      <c r="U6" s="26">
        <f t="shared" si="6"/>
        <v>2.1042999999999998</v>
      </c>
      <c r="V6" s="26">
        <f t="shared" si="7"/>
        <v>0.14495000000000013</v>
      </c>
      <c r="W6" s="26">
        <f t="shared" si="8"/>
        <v>5.5927500000000006</v>
      </c>
      <c r="X6" s="26">
        <f t="shared" si="9"/>
        <v>59.782754458897678</v>
      </c>
      <c r="Y6" s="26">
        <f t="shared" si="10"/>
        <v>6.4443703456707855</v>
      </c>
      <c r="Z6" s="26">
        <f t="shared" si="11"/>
        <v>93.555629654329223</v>
      </c>
      <c r="AA6" s="26"/>
      <c r="AB6" s="26"/>
      <c r="AC6" s="26"/>
      <c r="AD6" s="26"/>
      <c r="AE6" s="26"/>
      <c r="AF6" s="26"/>
      <c r="AG6" s="26"/>
      <c r="AH6" s="26"/>
      <c r="AI6" s="26"/>
      <c r="AJ6" s="26"/>
      <c r="AK6" s="26"/>
    </row>
    <row r="7" spans="1:37" x14ac:dyDescent="0.25">
      <c r="B7" t="s">
        <v>36</v>
      </c>
      <c r="C7" s="7">
        <v>884</v>
      </c>
      <c r="D7">
        <v>1.0038</v>
      </c>
      <c r="E7">
        <v>1.0039</v>
      </c>
      <c r="F7" s="26">
        <f>E7-D7</f>
        <v>9.9999999999988987E-5</v>
      </c>
      <c r="G7" s="21">
        <f t="shared" si="12"/>
        <v>1.0038499999999999</v>
      </c>
      <c r="H7" s="21">
        <v>5.3654999999999999</v>
      </c>
      <c r="I7" s="26">
        <v>2.6686999999999999</v>
      </c>
      <c r="J7" s="26">
        <v>2.6682999999999999</v>
      </c>
      <c r="K7" s="30">
        <f>J6:J7-I7</f>
        <v>-3.9999999999995595E-4</v>
      </c>
      <c r="L7" s="20">
        <f t="shared" si="0"/>
        <v>2.6684999999999999</v>
      </c>
      <c r="M7" s="21">
        <f t="shared" si="13"/>
        <v>1.66465</v>
      </c>
      <c r="N7" s="20">
        <v>2.5537000000000001</v>
      </c>
      <c r="O7" s="26">
        <v>2.5533999999999999</v>
      </c>
      <c r="P7" s="26">
        <f t="shared" si="1"/>
        <v>-3.00000000000189E-4</v>
      </c>
      <c r="Q7" s="20">
        <f t="shared" si="2"/>
        <v>2.55355</v>
      </c>
      <c r="R7" s="21">
        <f t="shared" si="3"/>
        <v>1.5497000000000001</v>
      </c>
      <c r="S7" s="26">
        <f t="shared" si="4"/>
        <v>2.6970000000000001</v>
      </c>
      <c r="T7" s="26">
        <f t="shared" si="5"/>
        <v>1.66465</v>
      </c>
      <c r="U7" s="26">
        <f t="shared" si="6"/>
        <v>1.5497000000000001</v>
      </c>
      <c r="V7" s="26">
        <f t="shared" si="7"/>
        <v>0.11494999999999989</v>
      </c>
      <c r="W7" s="26">
        <f t="shared" si="8"/>
        <v>4.36165</v>
      </c>
      <c r="X7" s="26">
        <f t="shared" si="9"/>
        <v>61.834397533043685</v>
      </c>
      <c r="Y7" s="26">
        <f t="shared" si="10"/>
        <v>6.905355480130952</v>
      </c>
      <c r="Z7" s="26">
        <f t="shared" si="11"/>
        <v>93.09464451986905</v>
      </c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26"/>
    </row>
    <row r="8" spans="1:37" x14ac:dyDescent="0.25">
      <c r="B8" t="s">
        <v>38</v>
      </c>
      <c r="C8" s="7">
        <v>885</v>
      </c>
      <c r="D8">
        <v>1.0111000000000001</v>
      </c>
      <c r="E8">
        <v>1.0109999999999999</v>
      </c>
      <c r="F8" s="26">
        <f>E8-D8</f>
        <v>-1.0000000000021103E-4</v>
      </c>
      <c r="G8" s="21">
        <f t="shared" si="12"/>
        <v>1.01105</v>
      </c>
      <c r="H8" s="21">
        <v>6.2659000000000002</v>
      </c>
      <c r="I8" s="26">
        <v>2.9314</v>
      </c>
      <c r="J8" s="26">
        <v>2.931</v>
      </c>
      <c r="K8" s="30">
        <f>J7:J8-I8</f>
        <v>-3.9999999999995595E-4</v>
      </c>
      <c r="L8" s="20">
        <f t="shared" si="0"/>
        <v>2.9312</v>
      </c>
      <c r="M8" s="21">
        <f t="shared" si="13"/>
        <v>1.92015</v>
      </c>
      <c r="N8" s="20">
        <v>2.7884000000000002</v>
      </c>
      <c r="O8" s="26">
        <v>2.7888000000000002</v>
      </c>
      <c r="P8" s="26">
        <f t="shared" si="1"/>
        <v>3.9999999999995595E-4</v>
      </c>
      <c r="Q8" s="20">
        <f t="shared" si="2"/>
        <v>2.7886000000000002</v>
      </c>
      <c r="R8" s="21">
        <f t="shared" si="3"/>
        <v>1.7775500000000002</v>
      </c>
      <c r="S8" s="26">
        <f t="shared" si="4"/>
        <v>3.3347000000000007</v>
      </c>
      <c r="T8" s="26">
        <f t="shared" si="5"/>
        <v>1.92015</v>
      </c>
      <c r="U8" s="26">
        <f t="shared" si="6"/>
        <v>1.7775500000000002</v>
      </c>
      <c r="V8" s="26">
        <f t="shared" si="7"/>
        <v>0.14259999999999984</v>
      </c>
      <c r="W8" s="26">
        <f t="shared" si="8"/>
        <v>5.2548500000000002</v>
      </c>
      <c r="X8" s="26">
        <f t="shared" si="9"/>
        <v>63.459470774617742</v>
      </c>
      <c r="Y8" s="26">
        <f t="shared" si="10"/>
        <v>7.4265031377756863</v>
      </c>
      <c r="Z8" s="26">
        <f t="shared" si="11"/>
        <v>92.573496862224317</v>
      </c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26"/>
    </row>
    <row r="9" spans="1:37" x14ac:dyDescent="0.25">
      <c r="B9" t="s">
        <v>37</v>
      </c>
      <c r="C9" s="7">
        <v>886</v>
      </c>
      <c r="D9">
        <v>1.0221</v>
      </c>
      <c r="E9">
        <v>1.0222</v>
      </c>
      <c r="F9" s="26">
        <f>E9-D9</f>
        <v>9.9999999999988987E-5</v>
      </c>
      <c r="G9" s="21">
        <f t="shared" si="12"/>
        <v>1.0221499999999999</v>
      </c>
      <c r="H9" s="21">
        <v>4.7309000000000001</v>
      </c>
      <c r="I9" s="26">
        <v>2.4209999999999998</v>
      </c>
      <c r="J9" s="26">
        <v>2.4213</v>
      </c>
      <c r="K9" s="26">
        <f>J8:J9-I9</f>
        <v>3.00000000000189E-4</v>
      </c>
      <c r="L9" s="20">
        <f>AVERAGE(I9:J9)</f>
        <v>2.4211499999999999</v>
      </c>
      <c r="M9" s="21">
        <f t="shared" si="13"/>
        <v>1.399</v>
      </c>
      <c r="N9" s="14">
        <v>2.3168000000000002</v>
      </c>
      <c r="O9" s="20">
        <v>2.3172000000000001</v>
      </c>
      <c r="P9" s="26">
        <f>O9-N9</f>
        <v>3.9999999999995595E-4</v>
      </c>
      <c r="Q9" s="20">
        <f>AVERAGE(N9:O9)</f>
        <v>2.3170000000000002</v>
      </c>
      <c r="R9" s="21">
        <f>Q9-G9</f>
        <v>1.2948500000000003</v>
      </c>
      <c r="S9" s="26">
        <f>H9-M9-G9</f>
        <v>2.3097500000000002</v>
      </c>
      <c r="T9" s="26">
        <f>M9</f>
        <v>1.399</v>
      </c>
      <c r="U9" s="26">
        <f>R9</f>
        <v>1.2948500000000003</v>
      </c>
      <c r="V9" s="26">
        <f>T9-U9</f>
        <v>0.10414999999999974</v>
      </c>
      <c r="W9" s="26">
        <f>H9-G9</f>
        <v>3.7087500000000002</v>
      </c>
      <c r="X9" s="26">
        <f>S9/W9*100</f>
        <v>62.278395685877996</v>
      </c>
      <c r="Y9" s="26">
        <f>V9/T9*100</f>
        <v>7.4446032880628827</v>
      </c>
      <c r="Z9" s="26">
        <f>U9/T9*100</f>
        <v>92.555396711937121</v>
      </c>
      <c r="AA9" s="26"/>
      <c r="AB9" s="26"/>
      <c r="AC9" s="26"/>
      <c r="AD9" s="26"/>
      <c r="AE9" s="26"/>
      <c r="AF9" s="26"/>
      <c r="AG9" s="26"/>
      <c r="AH9" s="26"/>
      <c r="AI9" s="26"/>
      <c r="AJ9" s="26"/>
      <c r="AK9" s="26"/>
    </row>
    <row r="10" spans="1:37" x14ac:dyDescent="0.25">
      <c r="D10" s="20"/>
      <c r="E10" s="26"/>
      <c r="F10" s="26"/>
      <c r="G10" s="21"/>
      <c r="H10" s="21"/>
      <c r="I10" s="26"/>
      <c r="J10" s="26"/>
      <c r="K10" s="26"/>
      <c r="L10" s="20"/>
      <c r="M10" s="21"/>
      <c r="N10" s="20"/>
      <c r="O10" s="26"/>
      <c r="P10" s="26"/>
      <c r="Q10" s="20"/>
      <c r="R10" s="21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J10" s="26"/>
      <c r="AK10" s="26"/>
    </row>
    <row r="11" spans="1:37" x14ac:dyDescent="0.25">
      <c r="D11" s="20"/>
      <c r="E11" s="26"/>
      <c r="F11" s="26"/>
      <c r="G11" s="21"/>
      <c r="H11" s="21"/>
      <c r="I11" s="26"/>
      <c r="J11" s="26"/>
      <c r="K11" s="26"/>
      <c r="L11" s="20"/>
      <c r="M11" s="21"/>
      <c r="N11" s="20"/>
      <c r="O11" s="26"/>
      <c r="P11" s="26"/>
      <c r="Q11" s="20"/>
      <c r="R11" s="21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26"/>
    </row>
    <row r="12" spans="1:37" x14ac:dyDescent="0.25">
      <c r="D12" s="20"/>
      <c r="E12" s="26"/>
      <c r="F12" s="26"/>
      <c r="G12" s="21"/>
      <c r="H12" s="21"/>
      <c r="I12" s="26"/>
      <c r="J12" s="26"/>
      <c r="K12" s="26"/>
      <c r="L12" s="20"/>
      <c r="M12" s="21"/>
      <c r="N12" s="20"/>
      <c r="O12" s="26"/>
      <c r="P12" s="26"/>
      <c r="Q12" s="20"/>
      <c r="R12" s="21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K12" s="26"/>
    </row>
    <row r="13" spans="1:37" x14ac:dyDescent="0.25">
      <c r="D13" s="20"/>
      <c r="E13" s="26"/>
      <c r="F13" s="26"/>
      <c r="G13" s="21"/>
      <c r="H13" s="21"/>
      <c r="I13" s="26"/>
      <c r="J13" s="26"/>
      <c r="K13" s="26"/>
      <c r="L13" s="20"/>
      <c r="M13" s="21"/>
      <c r="N13" s="20"/>
      <c r="O13" s="26"/>
      <c r="P13" s="26"/>
      <c r="Q13" s="20"/>
      <c r="R13" s="21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6"/>
    </row>
    <row r="14" spans="1:37" x14ac:dyDescent="0.25">
      <c r="D14" s="20"/>
      <c r="E14" s="26"/>
      <c r="F14" s="26"/>
      <c r="G14" s="21"/>
      <c r="H14" s="21"/>
      <c r="I14" s="26"/>
      <c r="J14" s="26"/>
      <c r="K14" s="26"/>
      <c r="L14" s="20"/>
      <c r="M14" s="21"/>
      <c r="N14" s="20"/>
      <c r="O14" s="26"/>
      <c r="P14" s="26"/>
      <c r="Q14" s="20"/>
      <c r="R14" s="21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  <c r="AI14" s="26"/>
      <c r="AJ14" s="26"/>
      <c r="AK14" s="26"/>
    </row>
    <row r="15" spans="1:37" x14ac:dyDescent="0.25">
      <c r="D15" s="20"/>
      <c r="E15" s="26"/>
      <c r="F15" s="26"/>
      <c r="G15" s="21"/>
      <c r="H15" s="21"/>
      <c r="I15" s="26"/>
      <c r="J15" s="26"/>
      <c r="K15" s="26"/>
      <c r="L15" s="20"/>
      <c r="M15" s="21"/>
      <c r="N15" s="20"/>
      <c r="O15" s="26"/>
      <c r="P15" s="26"/>
      <c r="Q15" s="20"/>
      <c r="R15" s="21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</row>
    <row r="16" spans="1:37" x14ac:dyDescent="0.25">
      <c r="D16" s="20"/>
      <c r="E16" s="26"/>
      <c r="F16" s="26"/>
      <c r="G16" s="21"/>
      <c r="H16" s="21"/>
      <c r="I16" s="26"/>
      <c r="J16" s="26"/>
      <c r="K16" s="26"/>
      <c r="L16" s="20"/>
      <c r="M16" s="21"/>
      <c r="N16" s="20"/>
      <c r="O16" s="26"/>
      <c r="P16" s="26"/>
      <c r="Q16" s="20"/>
      <c r="R16" s="21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</row>
    <row r="17" spans="4:37" x14ac:dyDescent="0.25">
      <c r="D17" s="20"/>
      <c r="E17" s="26"/>
      <c r="F17" s="26"/>
      <c r="G17" s="21"/>
      <c r="H17" s="21"/>
      <c r="I17" s="26"/>
      <c r="J17" s="26"/>
      <c r="K17" s="26"/>
      <c r="L17" s="20"/>
      <c r="M17" s="21"/>
      <c r="N17" s="20"/>
      <c r="O17" s="26"/>
      <c r="P17" s="26"/>
      <c r="Q17" s="20"/>
      <c r="R17" s="21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</row>
    <row r="18" spans="4:37" x14ac:dyDescent="0.25">
      <c r="D18" s="20"/>
      <c r="E18" s="26"/>
      <c r="F18" s="26"/>
      <c r="G18" s="21"/>
      <c r="H18" s="21"/>
      <c r="I18" s="26"/>
      <c r="J18" s="26"/>
      <c r="K18" s="26"/>
      <c r="L18" s="20"/>
      <c r="M18" s="21"/>
      <c r="N18" s="20"/>
      <c r="O18" s="26"/>
      <c r="P18" s="26"/>
      <c r="Q18" s="20"/>
      <c r="R18" s="21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</row>
    <row r="19" spans="4:37" x14ac:dyDescent="0.25">
      <c r="D19" s="20"/>
      <c r="E19" s="26"/>
      <c r="F19" s="26"/>
      <c r="G19" s="21"/>
      <c r="H19" s="21"/>
      <c r="I19" s="26"/>
      <c r="J19" s="26"/>
      <c r="K19" s="26"/>
      <c r="L19" s="20"/>
      <c r="M19" s="21"/>
      <c r="N19" s="20"/>
      <c r="O19" s="26"/>
      <c r="P19" s="26"/>
      <c r="Q19" s="20"/>
      <c r="R19" s="21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26"/>
    </row>
    <row r="20" spans="4:37" x14ac:dyDescent="0.25">
      <c r="D20" s="20"/>
      <c r="E20" s="26"/>
      <c r="F20" s="26"/>
      <c r="G20" s="21"/>
      <c r="H20" s="21"/>
      <c r="I20" s="26"/>
      <c r="J20" s="26"/>
      <c r="K20" s="26"/>
      <c r="L20" s="20"/>
      <c r="M20" s="21"/>
      <c r="N20" s="20"/>
      <c r="O20" s="26"/>
      <c r="P20" s="26"/>
      <c r="Q20" s="20"/>
      <c r="R20" s="21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26"/>
      <c r="AK20" s="26"/>
    </row>
    <row r="21" spans="4:37" x14ac:dyDescent="0.25">
      <c r="D21" s="20"/>
      <c r="E21" s="26"/>
      <c r="F21" s="26"/>
      <c r="G21" s="21"/>
      <c r="H21" s="21"/>
      <c r="I21" s="26"/>
      <c r="J21" s="26"/>
      <c r="K21" s="26"/>
      <c r="L21" s="20"/>
      <c r="M21" s="21"/>
      <c r="N21" s="20"/>
      <c r="O21" s="26"/>
      <c r="P21" s="26"/>
      <c r="Q21" s="20"/>
      <c r="R21" s="21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</row>
    <row r="22" spans="4:37" x14ac:dyDescent="0.25">
      <c r="D22" s="20"/>
      <c r="E22" s="26"/>
      <c r="F22" s="26"/>
      <c r="G22" s="21"/>
      <c r="H22" s="21"/>
      <c r="I22" s="26"/>
      <c r="J22" s="26"/>
      <c r="K22" s="26"/>
      <c r="L22" s="20"/>
      <c r="M22" s="21"/>
      <c r="N22" s="20"/>
      <c r="O22" s="26"/>
      <c r="P22" s="26"/>
      <c r="Q22" s="20"/>
      <c r="R22" s="21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</row>
    <row r="23" spans="4:37" x14ac:dyDescent="0.25">
      <c r="D23" s="20"/>
      <c r="E23" s="26"/>
      <c r="F23" s="26"/>
      <c r="G23" s="21"/>
      <c r="H23" s="21"/>
      <c r="I23" s="26"/>
      <c r="J23" s="26"/>
      <c r="K23" s="26"/>
      <c r="L23" s="20"/>
      <c r="M23" s="21"/>
      <c r="N23" s="20"/>
      <c r="O23" s="26"/>
      <c r="P23" s="26"/>
      <c r="Q23" s="20"/>
      <c r="R23" s="21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26"/>
      <c r="AK23" s="26"/>
    </row>
    <row r="24" spans="4:37" x14ac:dyDescent="0.25">
      <c r="D24" s="20"/>
      <c r="E24" s="26"/>
      <c r="F24" s="26"/>
      <c r="G24" s="21"/>
      <c r="H24" s="21"/>
      <c r="I24" s="26"/>
      <c r="J24" s="26"/>
      <c r="K24" s="26"/>
      <c r="L24" s="20"/>
      <c r="M24" s="21"/>
      <c r="N24" s="20"/>
      <c r="O24" s="26"/>
      <c r="P24" s="26"/>
      <c r="Q24" s="20"/>
      <c r="R24" s="21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6"/>
    </row>
    <row r="25" spans="4:37" x14ac:dyDescent="0.25">
      <c r="D25" s="20"/>
      <c r="E25" s="26"/>
      <c r="F25" s="26"/>
      <c r="G25" s="21"/>
      <c r="H25" s="21"/>
      <c r="I25" s="26"/>
      <c r="J25" s="26"/>
      <c r="K25" s="26"/>
      <c r="L25" s="20"/>
      <c r="M25" s="21"/>
      <c r="N25" s="20"/>
      <c r="O25" s="26"/>
      <c r="P25" s="26"/>
      <c r="Q25" s="20"/>
      <c r="R25" s="21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6"/>
    </row>
    <row r="26" spans="4:37" x14ac:dyDescent="0.25">
      <c r="D26" s="20"/>
      <c r="E26" s="26"/>
      <c r="F26" s="26"/>
      <c r="G26" s="21"/>
      <c r="H26" s="21"/>
      <c r="I26" s="26"/>
      <c r="J26" s="26"/>
      <c r="K26" s="26"/>
      <c r="L26" s="20"/>
      <c r="M26" s="21"/>
      <c r="N26" s="20"/>
      <c r="O26" s="26"/>
      <c r="P26" s="26"/>
      <c r="Q26" s="20"/>
      <c r="R26" s="21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6"/>
      <c r="AJ26" s="26"/>
      <c r="AK26" s="26"/>
    </row>
    <row r="27" spans="4:37" x14ac:dyDescent="0.25">
      <c r="D27" s="20"/>
      <c r="E27" s="26"/>
      <c r="F27" s="26"/>
      <c r="G27" s="21"/>
      <c r="H27" s="21"/>
      <c r="I27" s="26"/>
      <c r="J27" s="26"/>
      <c r="K27" s="26"/>
      <c r="L27" s="20"/>
      <c r="M27" s="21"/>
      <c r="N27" s="20"/>
      <c r="O27" s="26"/>
      <c r="P27" s="26"/>
      <c r="Q27" s="20"/>
      <c r="R27" s="21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</row>
    <row r="28" spans="4:37" x14ac:dyDescent="0.25">
      <c r="D28" s="20"/>
      <c r="E28" s="26"/>
      <c r="F28" s="26"/>
      <c r="G28" s="21"/>
      <c r="H28" s="21"/>
      <c r="I28" s="26"/>
      <c r="J28" s="26"/>
      <c r="K28" s="26"/>
      <c r="L28" s="20"/>
      <c r="M28" s="21"/>
      <c r="N28" s="20"/>
      <c r="O28" s="26"/>
      <c r="P28" s="26"/>
      <c r="Q28" s="20"/>
      <c r="R28" s="21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6"/>
    </row>
    <row r="29" spans="4:37" x14ac:dyDescent="0.25">
      <c r="D29" s="20"/>
      <c r="E29" s="26"/>
      <c r="F29" s="26"/>
      <c r="G29" s="21"/>
      <c r="H29" s="21"/>
      <c r="I29" s="26"/>
      <c r="J29" s="26"/>
      <c r="K29" s="26"/>
      <c r="L29" s="20"/>
      <c r="M29" s="21"/>
      <c r="N29" s="20"/>
      <c r="O29" s="26"/>
      <c r="P29" s="26"/>
      <c r="Q29" s="20"/>
      <c r="R29" s="21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</row>
    <row r="30" spans="4:37" x14ac:dyDescent="0.25">
      <c r="D30" s="20"/>
      <c r="E30" s="26"/>
      <c r="F30" s="26"/>
      <c r="G30" s="21"/>
      <c r="H30" s="21"/>
      <c r="I30" s="26"/>
      <c r="J30" s="26"/>
      <c r="K30" s="26"/>
      <c r="L30" s="20"/>
      <c r="M30" s="21"/>
      <c r="N30" s="20"/>
      <c r="O30" s="26"/>
      <c r="P30" s="26"/>
      <c r="Q30" s="20"/>
      <c r="R30" s="21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</row>
    <row r="31" spans="4:37" x14ac:dyDescent="0.25">
      <c r="D31" s="20"/>
      <c r="E31" s="26"/>
      <c r="F31" s="26"/>
      <c r="G31" s="21"/>
      <c r="H31" s="21"/>
      <c r="I31" s="26"/>
      <c r="J31" s="26"/>
      <c r="K31" s="26"/>
      <c r="L31" s="20"/>
      <c r="M31" s="21"/>
      <c r="N31" s="20"/>
      <c r="O31" s="26"/>
      <c r="P31" s="26"/>
      <c r="Q31" s="20"/>
      <c r="R31" s="21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</row>
    <row r="32" spans="4:37" x14ac:dyDescent="0.25">
      <c r="D32" s="20"/>
      <c r="E32" s="26"/>
      <c r="F32" s="26"/>
      <c r="G32" s="21"/>
      <c r="H32" s="21"/>
      <c r="I32" s="26"/>
      <c r="J32" s="26"/>
      <c r="K32" s="26"/>
      <c r="L32" s="20"/>
      <c r="M32" s="21"/>
      <c r="N32" s="20"/>
      <c r="O32" s="26"/>
      <c r="P32" s="26"/>
      <c r="Q32" s="20"/>
      <c r="R32" s="21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</row>
    <row r="33" spans="4:37" x14ac:dyDescent="0.25">
      <c r="D33" s="20"/>
      <c r="E33" s="26"/>
      <c r="F33" s="26"/>
      <c r="G33" s="21"/>
      <c r="H33" s="21"/>
      <c r="I33" s="26"/>
      <c r="J33" s="26"/>
      <c r="K33" s="26"/>
      <c r="L33" s="20"/>
      <c r="M33" s="21"/>
      <c r="N33" s="20"/>
      <c r="O33" s="26"/>
      <c r="P33" s="26"/>
      <c r="Q33" s="20"/>
      <c r="R33" s="21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/>
    </row>
    <row r="34" spans="4:37" x14ac:dyDescent="0.25">
      <c r="D34" s="20"/>
      <c r="E34" s="26"/>
      <c r="F34" s="26"/>
      <c r="G34" s="21"/>
      <c r="H34" s="21"/>
      <c r="I34" s="26"/>
      <c r="J34" s="26"/>
      <c r="K34" s="26"/>
      <c r="L34" s="20"/>
      <c r="M34" s="21"/>
      <c r="N34" s="20"/>
      <c r="O34" s="26"/>
      <c r="P34" s="26"/>
      <c r="Q34" s="20"/>
      <c r="R34" s="21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</row>
    <row r="35" spans="4:37" x14ac:dyDescent="0.25">
      <c r="D35" s="20"/>
      <c r="E35" s="26"/>
      <c r="F35" s="26"/>
      <c r="G35" s="21"/>
      <c r="H35" s="21"/>
      <c r="I35" s="26"/>
      <c r="J35" s="26"/>
      <c r="K35" s="26"/>
      <c r="L35" s="20"/>
      <c r="M35" s="21"/>
      <c r="N35" s="20"/>
      <c r="O35" s="26"/>
      <c r="P35" s="26"/>
      <c r="Q35" s="20"/>
      <c r="R35" s="21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6"/>
    </row>
    <row r="36" spans="4:37" x14ac:dyDescent="0.25">
      <c r="D36" s="20"/>
      <c r="E36" s="26"/>
      <c r="F36" s="26"/>
      <c r="G36" s="21"/>
      <c r="H36" s="21"/>
      <c r="I36" s="26"/>
      <c r="J36" s="26"/>
      <c r="K36" s="26"/>
      <c r="L36" s="20"/>
      <c r="M36" s="21"/>
      <c r="N36" s="20"/>
      <c r="O36" s="26"/>
      <c r="P36" s="26"/>
      <c r="Q36" s="20"/>
      <c r="R36" s="21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</row>
    <row r="37" spans="4:37" x14ac:dyDescent="0.25">
      <c r="D37" s="20"/>
      <c r="E37" s="26"/>
      <c r="F37" s="26"/>
      <c r="G37" s="21"/>
      <c r="H37" s="21"/>
      <c r="I37" s="26"/>
      <c r="J37" s="26"/>
      <c r="K37" s="26"/>
      <c r="L37" s="20"/>
      <c r="M37" s="21"/>
      <c r="N37" s="20"/>
      <c r="O37" s="26"/>
      <c r="P37" s="26"/>
      <c r="Q37" s="20"/>
      <c r="R37" s="21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</row>
    <row r="38" spans="4:37" x14ac:dyDescent="0.25">
      <c r="D38" s="20"/>
      <c r="E38" s="26"/>
      <c r="F38" s="26"/>
      <c r="G38" s="21"/>
      <c r="H38" s="21"/>
      <c r="I38" s="26"/>
      <c r="J38" s="26"/>
      <c r="K38" s="26"/>
      <c r="L38" s="20"/>
      <c r="M38" s="21"/>
      <c r="N38" s="20"/>
      <c r="O38" s="26"/>
      <c r="P38" s="26"/>
      <c r="Q38" s="20"/>
      <c r="R38" s="21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6"/>
      <c r="AK38" s="26"/>
    </row>
    <row r="39" spans="4:37" x14ac:dyDescent="0.25">
      <c r="D39" s="20"/>
      <c r="E39" s="26"/>
      <c r="F39" s="26"/>
      <c r="G39" s="21"/>
      <c r="H39" s="21"/>
      <c r="I39" s="26"/>
      <c r="J39" s="26"/>
      <c r="K39" s="26"/>
      <c r="L39" s="20"/>
      <c r="M39" s="21"/>
      <c r="N39" s="20"/>
      <c r="O39" s="26"/>
      <c r="P39" s="26"/>
      <c r="Q39" s="20"/>
      <c r="R39" s="21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26"/>
    </row>
    <row r="40" spans="4:37" x14ac:dyDescent="0.25">
      <c r="D40" s="20"/>
      <c r="E40" s="26"/>
      <c r="F40" s="26"/>
      <c r="G40" s="21"/>
      <c r="H40" s="21"/>
      <c r="I40" s="26"/>
      <c r="J40" s="26"/>
      <c r="K40" s="26"/>
      <c r="L40" s="20"/>
      <c r="M40" s="21"/>
      <c r="N40" s="20"/>
      <c r="O40" s="26"/>
      <c r="P40" s="26"/>
      <c r="Q40" s="20"/>
      <c r="R40" s="21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/>
      <c r="AI40" s="26"/>
      <c r="AJ40" s="26"/>
      <c r="AK40" s="26"/>
    </row>
    <row r="41" spans="4:37" x14ac:dyDescent="0.25">
      <c r="D41" s="20"/>
      <c r="E41" s="26"/>
      <c r="F41" s="26"/>
      <c r="G41" s="21"/>
      <c r="H41" s="21"/>
      <c r="I41" s="26"/>
      <c r="J41" s="26"/>
      <c r="K41" s="26"/>
      <c r="L41" s="20"/>
      <c r="M41" s="21"/>
      <c r="N41" s="20"/>
      <c r="O41" s="26"/>
      <c r="P41" s="26"/>
      <c r="Q41" s="20"/>
      <c r="R41" s="21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  <c r="AI41" s="26"/>
      <c r="AJ41" s="26"/>
      <c r="AK41" s="26"/>
    </row>
    <row r="42" spans="4:37" x14ac:dyDescent="0.25">
      <c r="D42" s="20"/>
      <c r="E42" s="26"/>
      <c r="F42" s="26"/>
      <c r="G42" s="21"/>
      <c r="H42" s="21"/>
      <c r="I42" s="26"/>
      <c r="J42" s="26"/>
      <c r="K42" s="26"/>
      <c r="L42" s="20"/>
      <c r="M42" s="21"/>
      <c r="N42" s="20"/>
      <c r="O42" s="26"/>
      <c r="P42" s="26"/>
      <c r="Q42" s="20"/>
      <c r="R42" s="21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26"/>
      <c r="AJ42" s="26"/>
      <c r="AK42" s="26"/>
    </row>
    <row r="43" spans="4:37" x14ac:dyDescent="0.25">
      <c r="D43" s="20"/>
      <c r="E43" s="26"/>
      <c r="F43" s="26"/>
      <c r="G43" s="21"/>
      <c r="H43" s="21"/>
      <c r="I43" s="26"/>
      <c r="J43" s="26"/>
      <c r="K43" s="26"/>
      <c r="L43" s="20"/>
      <c r="M43" s="21"/>
      <c r="N43" s="20"/>
      <c r="O43" s="26"/>
      <c r="P43" s="26"/>
      <c r="Q43" s="20"/>
      <c r="R43" s="21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26"/>
      <c r="AK43" s="26"/>
    </row>
    <row r="44" spans="4:37" x14ac:dyDescent="0.25">
      <c r="D44" s="20"/>
      <c r="E44" s="26"/>
      <c r="F44" s="26"/>
      <c r="G44" s="21"/>
      <c r="H44" s="21"/>
      <c r="I44" s="26"/>
      <c r="J44" s="26"/>
      <c r="K44" s="26"/>
      <c r="L44" s="20"/>
      <c r="M44" s="21"/>
      <c r="N44" s="20"/>
      <c r="O44" s="26"/>
      <c r="P44" s="26"/>
      <c r="Q44" s="20"/>
      <c r="R44" s="21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</row>
  </sheetData>
  <mergeCells count="5">
    <mergeCell ref="D1:G1"/>
    <mergeCell ref="I1:L1"/>
    <mergeCell ref="I2:L2"/>
    <mergeCell ref="N1:Q1"/>
    <mergeCell ref="N2:Q2"/>
  </mergeCells>
  <pageMargins left="0.7" right="0.7" top="0.75" bottom="0.75" header="0.3" footer="0.3"/>
  <pageSetup orientation="portrait" horizontalDpi="200" verticalDpi="200" copies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 DATA</vt:lpstr>
      <vt:lpstr>Sheet3</vt:lpstr>
    </vt:vector>
  </TitlesOfParts>
  <Company>Virginia Institute of Marine Science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gracec</dc:creator>
  <cp:lastModifiedBy>Grace M Cartwright</cp:lastModifiedBy>
  <dcterms:created xsi:type="dcterms:W3CDTF">2011-04-26T16:42:35Z</dcterms:created>
  <dcterms:modified xsi:type="dcterms:W3CDTF">2016-08-09T22:28:15Z</dcterms:modified>
</cp:coreProperties>
</file>