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14955" windowHeight="8580"/>
  </bookViews>
  <sheets>
    <sheet name=" DATA" sheetId="1" r:id="rId1"/>
    <sheet name="Sheet3" sheetId="3" r:id="rId2"/>
  </sheets>
  <calcPr calcId="145621" concurrentCalc="0"/>
</workbook>
</file>

<file path=xl/calcChain.xml><?xml version="1.0" encoding="utf-8"?>
<calcChain xmlns="http://schemas.openxmlformats.org/spreadsheetml/2006/main">
  <c r="Z5" i="1" l="1"/>
  <c r="Y5" i="1"/>
  <c r="X5" i="1"/>
  <c r="W5" i="1"/>
  <c r="V5" i="1"/>
  <c r="U5" i="1"/>
  <c r="T5" i="1"/>
  <c r="S5" i="1"/>
  <c r="R5" i="1"/>
  <c r="R6" i="1"/>
  <c r="R7" i="1"/>
  <c r="R8" i="1"/>
  <c r="R9" i="1"/>
  <c r="R10" i="1"/>
  <c r="R11" i="1"/>
  <c r="R12" i="1"/>
  <c r="Q5" i="1"/>
  <c r="P5" i="1"/>
  <c r="U7" i="1"/>
  <c r="Z7" i="1"/>
  <c r="U8" i="1"/>
  <c r="Z8" i="1"/>
  <c r="U9" i="1"/>
  <c r="Z9" i="1"/>
  <c r="U10" i="1"/>
  <c r="Z10" i="1"/>
  <c r="U11" i="1"/>
  <c r="Z11" i="1"/>
  <c r="U12" i="1"/>
  <c r="Z12" i="1"/>
  <c r="U6" i="1"/>
  <c r="Z6" i="1"/>
  <c r="V7" i="1"/>
  <c r="Y7" i="1"/>
  <c r="V8" i="1"/>
  <c r="Y8" i="1"/>
  <c r="V9" i="1"/>
  <c r="Y9" i="1"/>
  <c r="V10" i="1"/>
  <c r="Y10" i="1"/>
  <c r="V11" i="1"/>
  <c r="Y11" i="1"/>
  <c r="V12" i="1"/>
  <c r="Y12" i="1"/>
  <c r="V6" i="1"/>
  <c r="Y6" i="1"/>
  <c r="X7" i="1"/>
  <c r="X8" i="1"/>
  <c r="X9" i="1"/>
  <c r="X10" i="1"/>
  <c r="X11" i="1"/>
  <c r="X12" i="1"/>
  <c r="X6" i="1"/>
  <c r="W7" i="1"/>
  <c r="W8" i="1"/>
  <c r="W9" i="1"/>
  <c r="W10" i="1"/>
  <c r="W11" i="1"/>
  <c r="W12" i="1"/>
  <c r="W6" i="1"/>
  <c r="T6" i="1"/>
  <c r="S6" i="1"/>
  <c r="T8" i="1"/>
  <c r="T9" i="1"/>
  <c r="T10" i="1"/>
  <c r="T11" i="1"/>
  <c r="T12" i="1"/>
  <c r="T7" i="1"/>
  <c r="S8" i="1"/>
  <c r="S9" i="1"/>
  <c r="S10" i="1"/>
  <c r="S11" i="1"/>
  <c r="S12" i="1"/>
  <c r="S7" i="1"/>
  <c r="Q7" i="1"/>
  <c r="Q8" i="1"/>
  <c r="Q9" i="1"/>
  <c r="Q10" i="1"/>
  <c r="Q11" i="1"/>
  <c r="Q12" i="1"/>
  <c r="Q6" i="1"/>
  <c r="P7" i="1"/>
  <c r="P8" i="1"/>
  <c r="P9" i="1"/>
  <c r="P10" i="1"/>
  <c r="P11" i="1"/>
  <c r="P12" i="1"/>
  <c r="P6" i="1"/>
  <c r="M6" i="1"/>
  <c r="M7" i="1"/>
  <c r="M8" i="1"/>
  <c r="M9" i="1"/>
  <c r="M10" i="1"/>
  <c r="M11" i="1"/>
  <c r="M12" i="1"/>
  <c r="M5" i="1"/>
  <c r="L5" i="1"/>
  <c r="K5" i="1"/>
  <c r="L7" i="1"/>
  <c r="L8" i="1"/>
  <c r="L9" i="1"/>
  <c r="L10" i="1"/>
  <c r="L11" i="1"/>
  <c r="L12" i="1"/>
  <c r="L6" i="1"/>
  <c r="K6" i="1"/>
  <c r="K7" i="1"/>
  <c r="K8" i="1"/>
  <c r="K9" i="1"/>
  <c r="K10" i="1"/>
  <c r="K11" i="1"/>
  <c r="K12" i="1"/>
  <c r="G6" i="1"/>
  <c r="G7" i="1"/>
  <c r="G8" i="1"/>
  <c r="G9" i="1"/>
  <c r="G10" i="1"/>
  <c r="G11" i="1"/>
  <c r="G12" i="1"/>
  <c r="G5" i="1"/>
  <c r="F12" i="1"/>
  <c r="F11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<sst xmlns="http://schemas.openxmlformats.org/spreadsheetml/2006/main" count="67" uniqueCount="42">
  <si>
    <t>Tray #</t>
  </si>
  <si>
    <t>Sample Label</t>
  </si>
  <si>
    <t>Wt Tray</t>
  </si>
  <si>
    <t xml:space="preserve">Weight 1 </t>
  </si>
  <si>
    <t xml:space="preserve">Weight 2 </t>
  </si>
  <si>
    <t>AVG WT</t>
  </si>
  <si>
    <t>(g)</t>
  </si>
  <si>
    <t>Tray+Sample</t>
  </si>
  <si>
    <t xml:space="preserve">Weight </t>
  </si>
  <si>
    <t>Sample (103-105 deg C)</t>
  </si>
  <si>
    <t>wt Tray + Sample</t>
  </si>
  <si>
    <t>diff</t>
  </si>
  <si>
    <t>Sample (550 deg C)</t>
  </si>
  <si>
    <t>Weight 1 (g)</t>
  </si>
  <si>
    <t>Diff</t>
  </si>
  <si>
    <t>Final</t>
  </si>
  <si>
    <t>moisture</t>
  </si>
  <si>
    <t>total</t>
  </si>
  <si>
    <t>%moisture</t>
  </si>
  <si>
    <t>AVG WT+tray</t>
  </si>
  <si>
    <t>AVG WT+Tray</t>
  </si>
  <si>
    <t>H-G</t>
  </si>
  <si>
    <t>M</t>
  </si>
  <si>
    <t>H-M-G</t>
  </si>
  <si>
    <t>R</t>
  </si>
  <si>
    <t>T-U</t>
  </si>
  <si>
    <t>Weight 2 (g)</t>
  </si>
  <si>
    <t>TSS</t>
  </si>
  <si>
    <t>TFS</t>
  </si>
  <si>
    <t>TVS</t>
  </si>
  <si>
    <t>%organics (TVS)</t>
  </si>
  <si>
    <t>% mud (TFS)</t>
  </si>
  <si>
    <t>S5696_01</t>
  </si>
  <si>
    <t>S5696_12</t>
  </si>
  <si>
    <t>S5696_23</t>
  </si>
  <si>
    <t>S5696_34</t>
  </si>
  <si>
    <t>S5696_45</t>
  </si>
  <si>
    <t>S5696_56</t>
  </si>
  <si>
    <t>S5696_67</t>
  </si>
  <si>
    <t>S5696_78</t>
  </si>
  <si>
    <t>STATION ID#</t>
  </si>
  <si>
    <t>Goodwin Island Sand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</si>
</sst>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"/>
  </numFmts>
  <fonts count="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u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Verdana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1" fillId="0" borderId="0" xfId="1" applyBorder="1"/>
    <xf numFmtId="0" fontId="2" fillId="0" borderId="0" xfId="1" applyFont="1" applyBorder="1"/>
    <xf numFmtId="0" fontId="1" fillId="0" borderId="3" xfId="1" applyBorder="1"/>
    <xf numFmtId="164" fontId="2" fillId="0" borderId="0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4" xfId="0" applyBorder="1"/>
    <xf numFmtId="0" fontId="2" fillId="0" borderId="3" xfId="1" applyFont="1" applyFill="1" applyBorder="1" applyAlignment="1">
      <alignment horizontal="center"/>
    </xf>
    <xf numFmtId="0" fontId="3" fillId="0" borderId="3" xfId="1" applyFont="1" applyFill="1" applyBorder="1" applyAlignment="1">
      <alignment horizontal="center"/>
    </xf>
    <xf numFmtId="0" fontId="3" fillId="0" borderId="0" xfId="1" applyFont="1" applyBorder="1"/>
    <xf numFmtId="0" fontId="3" fillId="0" borderId="0" xfId="1" applyFont="1" applyBorder="1" applyAlignment="1">
      <alignment horizontal="center"/>
    </xf>
    <xf numFmtId="0" fontId="0" fillId="0" borderId="0" xfId="0" applyBorder="1"/>
    <xf numFmtId="0" fontId="2" fillId="0" borderId="3" xfId="1" applyFont="1" applyBorder="1" applyAlignment="1">
      <alignment horizontal="right"/>
    </xf>
    <xf numFmtId="0" fontId="3" fillId="0" borderId="3" xfId="1" applyFont="1" applyBorder="1" applyAlignment="1">
      <alignment horizontal="center"/>
    </xf>
    <xf numFmtId="0" fontId="5" fillId="0" borderId="0" xfId="0" applyFont="1"/>
    <xf numFmtId="164" fontId="2" fillId="0" borderId="0" xfId="1" applyNumberFormat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164" fontId="0" fillId="0" borderId="0" xfId="0" applyNumberFormat="1" applyBorder="1"/>
    <xf numFmtId="164" fontId="0" fillId="0" borderId="3" xfId="0" applyNumberFormat="1" applyBorder="1"/>
    <xf numFmtId="0" fontId="4" fillId="0" borderId="3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3" fillId="0" borderId="3" xfId="1" applyFont="1" applyBorder="1"/>
    <xf numFmtId="0" fontId="5" fillId="0" borderId="3" xfId="0" applyFont="1" applyBorder="1"/>
    <xf numFmtId="164" fontId="0" fillId="0" borderId="0" xfId="0" applyNumberFormat="1"/>
    <xf numFmtId="0" fontId="2" fillId="0" borderId="0" xfId="1" applyFont="1" applyBorder="1" applyAlignment="1">
      <alignment horizontal="center"/>
    </xf>
    <xf numFmtId="165" fontId="3" fillId="0" borderId="0" xfId="1" applyNumberFormat="1" applyFont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0" fillId="0" borderId="5" xfId="0" applyBorder="1"/>
    <xf numFmtId="0" fontId="2" fillId="0" borderId="0" xfId="1" applyFont="1" applyFill="1" applyBorder="1" applyAlignment="1">
      <alignment horizontal="center"/>
    </xf>
    <xf numFmtId="0" fontId="1" fillId="0" borderId="0" xfId="1" applyBorder="1" applyAlignment="1"/>
    <xf numFmtId="0" fontId="4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0" xfId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4"/>
  <sheetViews>
    <sheetView tabSelected="1" topLeftCell="R1" workbookViewId="0">
      <selection activeCell="AA5" sqref="AA5"/>
    </sheetView>
  </sheetViews>
  <sheetFormatPr defaultRowHeight="15" x14ac:dyDescent="0.25"/>
  <cols>
    <col min="1" max="1" width="19.7109375" bestFit="1" customWidth="1"/>
    <col min="2" max="2" width="11.140625" customWidth="1"/>
    <col min="3" max="3" width="9.140625" style="7"/>
    <col min="4" max="4" width="9.140625" style="14"/>
    <col min="7" max="7" width="9.140625" style="7"/>
    <col min="8" max="8" width="11.5703125" style="7" customWidth="1"/>
    <col min="12" max="12" width="12.85546875" style="14" bestFit="1" customWidth="1"/>
    <col min="13" max="13" width="9.140625" style="7"/>
    <col min="14" max="14" width="11.85546875" style="14" bestFit="1" customWidth="1"/>
    <col min="15" max="15" width="11.85546875" bestFit="1" customWidth="1"/>
    <col min="17" max="17" width="13.28515625" style="14" bestFit="1" customWidth="1"/>
    <col min="18" max="18" width="9.140625" style="7"/>
    <col min="20" max="20" width="12.42578125" bestFit="1" customWidth="1"/>
    <col min="24" max="24" width="10.5703125" bestFit="1" customWidth="1"/>
    <col min="25" max="25" width="9.85546875" bestFit="1" customWidth="1"/>
  </cols>
  <sheetData>
    <row r="1" spans="1:37" x14ac:dyDescent="0.25">
      <c r="A1" s="30" t="s">
        <v>40</v>
      </c>
      <c r="B1" s="27" t="s">
        <v>1</v>
      </c>
      <c r="C1" s="23" t="s">
        <v>0</v>
      </c>
      <c r="D1" s="32" t="s">
        <v>2</v>
      </c>
      <c r="E1" s="33"/>
      <c r="F1" s="33"/>
      <c r="G1" s="33"/>
      <c r="H1" s="10" t="s">
        <v>7</v>
      </c>
      <c r="I1" s="34" t="s">
        <v>9</v>
      </c>
      <c r="J1" s="35"/>
      <c r="K1" s="35"/>
      <c r="L1" s="35"/>
      <c r="M1" s="22"/>
      <c r="N1" s="34" t="s">
        <v>12</v>
      </c>
      <c r="O1" s="35"/>
      <c r="P1" s="35"/>
      <c r="Q1" s="35"/>
      <c r="R1" s="22"/>
      <c r="S1" s="17" t="s">
        <v>15</v>
      </c>
      <c r="T1" s="17"/>
    </row>
    <row r="2" spans="1:37" x14ac:dyDescent="0.25">
      <c r="A2" s="2"/>
      <c r="B2" s="2"/>
      <c r="C2" s="15"/>
      <c r="D2" s="4" t="s">
        <v>3</v>
      </c>
      <c r="E2" s="4" t="s">
        <v>4</v>
      </c>
      <c r="F2" s="4" t="s">
        <v>14</v>
      </c>
      <c r="G2" s="24" t="s">
        <v>5</v>
      </c>
      <c r="H2" s="25" t="s">
        <v>8</v>
      </c>
      <c r="I2" s="36" t="s">
        <v>10</v>
      </c>
      <c r="J2" s="37"/>
      <c r="K2" s="37"/>
      <c r="L2" s="37"/>
      <c r="M2" s="23"/>
      <c r="N2" s="36" t="s">
        <v>10</v>
      </c>
      <c r="O2" s="37"/>
      <c r="P2" s="37"/>
      <c r="Q2" s="37"/>
      <c r="R2" s="23"/>
      <c r="S2" t="s">
        <v>23</v>
      </c>
      <c r="T2" t="s">
        <v>22</v>
      </c>
      <c r="U2" t="s">
        <v>24</v>
      </c>
      <c r="V2" t="s">
        <v>25</v>
      </c>
      <c r="W2" t="s">
        <v>21</v>
      </c>
    </row>
    <row r="3" spans="1:37" x14ac:dyDescent="0.25">
      <c r="A3" s="1"/>
      <c r="B3" s="1"/>
      <c r="C3" s="3"/>
      <c r="D3" s="13" t="s">
        <v>6</v>
      </c>
      <c r="E3" s="13" t="s">
        <v>6</v>
      </c>
      <c r="F3" s="13" t="s">
        <v>6</v>
      </c>
      <c r="G3" s="16" t="s">
        <v>6</v>
      </c>
      <c r="H3" s="11" t="s">
        <v>6</v>
      </c>
      <c r="I3" s="4" t="s">
        <v>3</v>
      </c>
      <c r="J3" s="4" t="s">
        <v>4</v>
      </c>
      <c r="K3" s="4" t="s">
        <v>11</v>
      </c>
      <c r="L3" s="12" t="s">
        <v>19</v>
      </c>
      <c r="M3" s="24" t="s">
        <v>5</v>
      </c>
      <c r="N3" s="4" t="s">
        <v>13</v>
      </c>
      <c r="O3" s="4" t="s">
        <v>26</v>
      </c>
      <c r="P3" s="4" t="s">
        <v>14</v>
      </c>
      <c r="Q3" s="28" t="s">
        <v>20</v>
      </c>
      <c r="R3" s="16" t="s">
        <v>5</v>
      </c>
      <c r="S3" s="18" t="s">
        <v>16</v>
      </c>
      <c r="T3" s="18" t="s">
        <v>27</v>
      </c>
      <c r="U3" s="18" t="s">
        <v>28</v>
      </c>
      <c r="V3" s="18" t="s">
        <v>29</v>
      </c>
      <c r="W3" s="18" t="s">
        <v>17</v>
      </c>
      <c r="X3" s="18" t="s">
        <v>18</v>
      </c>
      <c r="Y3" s="18" t="s">
        <v>30</v>
      </c>
      <c r="Z3" s="18" t="s">
        <v>31</v>
      </c>
    </row>
    <row r="4" spans="1:37" x14ac:dyDescent="0.25">
      <c r="A4" s="8"/>
      <c r="B4" s="8"/>
      <c r="C4" s="9"/>
      <c r="D4" s="8"/>
      <c r="E4" s="8"/>
      <c r="F4" s="8"/>
      <c r="G4" s="9"/>
      <c r="H4" s="9"/>
      <c r="I4" s="5" t="s">
        <v>6</v>
      </c>
      <c r="J4" s="5" t="s">
        <v>6</v>
      </c>
      <c r="K4" s="5" t="s">
        <v>6</v>
      </c>
      <c r="L4" s="5" t="s">
        <v>6</v>
      </c>
      <c r="M4" s="6" t="s">
        <v>6</v>
      </c>
      <c r="N4" s="5" t="s">
        <v>6</v>
      </c>
      <c r="O4" s="5" t="s">
        <v>6</v>
      </c>
      <c r="P4" s="5" t="s">
        <v>6</v>
      </c>
      <c r="Q4" s="29" t="s">
        <v>6</v>
      </c>
      <c r="R4" s="6" t="s">
        <v>6</v>
      </c>
      <c r="S4" s="19" t="s">
        <v>6</v>
      </c>
      <c r="T4" s="19" t="s">
        <v>6</v>
      </c>
      <c r="U4" s="19" t="s">
        <v>6</v>
      </c>
      <c r="V4" s="19" t="s">
        <v>6</v>
      </c>
      <c r="W4" s="19" t="s">
        <v>6</v>
      </c>
      <c r="X4" s="8"/>
      <c r="Y4" s="8"/>
      <c r="Z4" s="8"/>
    </row>
    <row r="5" spans="1:37" x14ac:dyDescent="0.25">
      <c r="A5" t="s">
        <v>41</v>
      </c>
      <c r="B5" t="s">
        <v>32</v>
      </c>
      <c r="C5" s="7">
        <v>874</v>
      </c>
      <c r="D5">
        <v>1.0003</v>
      </c>
      <c r="E5">
        <v>1.0004999999999999</v>
      </c>
      <c r="F5" s="26">
        <f t="shared" ref="F5:F12" si="0">E5-D5</f>
        <v>1.9999999999997797E-4</v>
      </c>
      <c r="G5" s="31">
        <f>AVERAGE(D5:E5)</f>
        <v>1.0004</v>
      </c>
      <c r="H5" s="21">
        <v>7.0799000000000003</v>
      </c>
      <c r="I5" s="26">
        <v>5.1881000000000004</v>
      </c>
      <c r="J5" s="26">
        <v>5.1881000000000004</v>
      </c>
      <c r="K5" s="26">
        <f t="shared" ref="K5:K12" si="1">I5-J5</f>
        <v>0</v>
      </c>
      <c r="L5" s="20">
        <f>AVERAGE(I5:J5)</f>
        <v>5.1881000000000004</v>
      </c>
      <c r="M5" s="21">
        <f>L5-G5</f>
        <v>4.1877000000000004</v>
      </c>
      <c r="N5" s="20">
        <v>5.1391</v>
      </c>
      <c r="O5" s="26">
        <v>5.1394000000000002</v>
      </c>
      <c r="P5" s="26">
        <f>N5-O5</f>
        <v>-3.00000000000189E-4</v>
      </c>
      <c r="Q5" s="20">
        <f>AVERAGE(N5:O5)</f>
        <v>5.1392500000000005</v>
      </c>
      <c r="R5" s="21">
        <f t="shared" ref="R5:R11" si="2">Q5-G5</f>
        <v>4.1388500000000006</v>
      </c>
      <c r="S5" s="26">
        <f t="shared" ref="S5:S12" si="3">H5-M5-G5</f>
        <v>1.8917999999999999</v>
      </c>
      <c r="T5" s="26">
        <f t="shared" ref="T5:T12" si="4">M5</f>
        <v>4.1877000000000004</v>
      </c>
      <c r="U5" s="26">
        <f t="shared" ref="U5:U12" si="5">R5</f>
        <v>4.1388500000000006</v>
      </c>
      <c r="V5" s="26">
        <f t="shared" ref="V5:V12" si="6">T5-U5</f>
        <v>4.8849999999999838E-2</v>
      </c>
      <c r="W5" s="26">
        <f t="shared" ref="W5:W12" si="7">H5-G5</f>
        <v>6.0795000000000003</v>
      </c>
      <c r="X5" s="26">
        <f>S5/W5*100</f>
        <v>31.117690599555882</v>
      </c>
      <c r="Y5" s="26">
        <f>V5/T5*100</f>
        <v>1.1665114501993896</v>
      </c>
      <c r="Z5" s="26">
        <f>U5/T5*100</f>
        <v>98.833488549800606</v>
      </c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</row>
    <row r="6" spans="1:37" x14ac:dyDescent="0.25">
      <c r="B6" t="s">
        <v>33</v>
      </c>
      <c r="C6" s="7">
        <v>875</v>
      </c>
      <c r="D6">
        <v>1.0002</v>
      </c>
      <c r="E6">
        <v>1.0004</v>
      </c>
      <c r="F6" s="26">
        <f t="shared" si="0"/>
        <v>1.9999999999997797E-4</v>
      </c>
      <c r="G6" s="7">
        <f t="shared" ref="G6:G12" si="8">AVERAGE(D6:E6)</f>
        <v>1.0003</v>
      </c>
      <c r="H6" s="21">
        <v>6.1707999999999998</v>
      </c>
      <c r="I6" s="26">
        <v>4.7206999999999999</v>
      </c>
      <c r="J6" s="26">
        <v>4.7203999999999997</v>
      </c>
      <c r="K6" s="26">
        <f t="shared" si="1"/>
        <v>3.00000000000189E-4</v>
      </c>
      <c r="L6" s="20">
        <f>AVERAGE(I6:J6)</f>
        <v>4.7205499999999994</v>
      </c>
      <c r="M6" s="21">
        <f t="shared" ref="M6:M12" si="9">L6-G6</f>
        <v>3.7202499999999992</v>
      </c>
      <c r="N6" s="20">
        <v>4.6791999999999998</v>
      </c>
      <c r="O6" s="26">
        <v>4.6792999999999996</v>
      </c>
      <c r="P6" s="26">
        <f>N6-O6</f>
        <v>-9.9999999999766942E-5</v>
      </c>
      <c r="Q6" s="20">
        <f>AVERAGE(N6:O6)</f>
        <v>4.6792499999999997</v>
      </c>
      <c r="R6" s="21">
        <f t="shared" si="2"/>
        <v>3.6789499999999995</v>
      </c>
      <c r="S6" s="26">
        <f t="shared" si="3"/>
        <v>1.4502500000000007</v>
      </c>
      <c r="T6" s="26">
        <f t="shared" si="4"/>
        <v>3.7202499999999992</v>
      </c>
      <c r="U6" s="26">
        <f t="shared" si="5"/>
        <v>3.6789499999999995</v>
      </c>
      <c r="V6" s="26">
        <f t="shared" si="6"/>
        <v>4.129999999999967E-2</v>
      </c>
      <c r="W6" s="26">
        <f>H6-G6</f>
        <v>5.1704999999999997</v>
      </c>
      <c r="X6" s="26">
        <f>S6/W6*100</f>
        <v>28.048544628179105</v>
      </c>
      <c r="Y6" s="26">
        <f>V6/T6*100</f>
        <v>1.1101404475505592</v>
      </c>
      <c r="Z6" s="26">
        <f>U6/T6*100</f>
        <v>98.889859552449451</v>
      </c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</row>
    <row r="7" spans="1:37" x14ac:dyDescent="0.25">
      <c r="B7" t="s">
        <v>34</v>
      </c>
      <c r="C7" s="7">
        <v>876</v>
      </c>
      <c r="D7">
        <v>1.0095000000000001</v>
      </c>
      <c r="E7">
        <v>1.0096000000000001</v>
      </c>
      <c r="F7" s="26">
        <f t="shared" si="0"/>
        <v>9.9999999999988987E-5</v>
      </c>
      <c r="G7" s="7">
        <f t="shared" si="8"/>
        <v>1.0095499999999999</v>
      </c>
      <c r="H7" s="21">
        <v>4.8532000000000002</v>
      </c>
      <c r="I7" s="26">
        <v>3.9009</v>
      </c>
      <c r="J7" s="26">
        <v>3.9007999999999998</v>
      </c>
      <c r="K7" s="26">
        <f t="shared" si="1"/>
        <v>1.0000000000021103E-4</v>
      </c>
      <c r="L7" s="20">
        <f t="shared" ref="L7:L12" si="10">AVERAGE(I7:J7)</f>
        <v>3.9008500000000002</v>
      </c>
      <c r="M7" s="21">
        <f t="shared" si="9"/>
        <v>2.8913000000000002</v>
      </c>
      <c r="N7" s="20">
        <v>3.8721999999999999</v>
      </c>
      <c r="O7" s="26">
        <v>3.8721999999999999</v>
      </c>
      <c r="P7" s="26">
        <f t="shared" ref="P7:P12" si="11">N7-O7</f>
        <v>0</v>
      </c>
      <c r="Q7" s="20">
        <f t="shared" ref="Q7:Q12" si="12">AVERAGE(N7:O7)</f>
        <v>3.8721999999999999</v>
      </c>
      <c r="R7" s="21">
        <f t="shared" si="2"/>
        <v>2.8626499999999999</v>
      </c>
      <c r="S7" s="26">
        <f>H7-M7-G7</f>
        <v>0.95235000000000003</v>
      </c>
      <c r="T7" s="26">
        <f>M7</f>
        <v>2.8913000000000002</v>
      </c>
      <c r="U7" s="26">
        <f>R7</f>
        <v>2.8626499999999999</v>
      </c>
      <c r="V7" s="26">
        <f>T7-U7</f>
        <v>2.8650000000000286E-2</v>
      </c>
      <c r="W7" s="26">
        <f t="shared" si="7"/>
        <v>3.8436500000000002</v>
      </c>
      <c r="X7" s="26">
        <f t="shared" ref="X7:X12" si="13">S7/W7*100</f>
        <v>24.777229976714839</v>
      </c>
      <c r="Y7" s="26">
        <f t="shared" ref="Y7:Y12" si="14">V7/T7*100</f>
        <v>0.99090374571992823</v>
      </c>
      <c r="Z7" s="26">
        <f t="shared" ref="Z7:Z12" si="15">U7/T7*100</f>
        <v>99.009096254280067</v>
      </c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</row>
    <row r="8" spans="1:37" x14ac:dyDescent="0.25">
      <c r="B8" t="s">
        <v>35</v>
      </c>
      <c r="C8" s="7">
        <v>877</v>
      </c>
      <c r="D8">
        <v>1.0116000000000001</v>
      </c>
      <c r="E8">
        <v>1.0119</v>
      </c>
      <c r="F8" s="26">
        <f t="shared" si="0"/>
        <v>2.9999999999996696E-4</v>
      </c>
      <c r="G8" s="7">
        <f t="shared" si="8"/>
        <v>1.0117500000000001</v>
      </c>
      <c r="H8" s="21">
        <v>6.4212999999999996</v>
      </c>
      <c r="I8" s="26">
        <v>5.0906000000000002</v>
      </c>
      <c r="J8" s="26">
        <v>5.0900999999999996</v>
      </c>
      <c r="K8" s="26">
        <f t="shared" si="1"/>
        <v>5.0000000000061107E-4</v>
      </c>
      <c r="L8" s="20">
        <f t="shared" si="10"/>
        <v>5.0903499999999999</v>
      </c>
      <c r="M8" s="21">
        <f t="shared" si="9"/>
        <v>4.0785999999999998</v>
      </c>
      <c r="N8" s="20">
        <v>5.0475000000000003</v>
      </c>
      <c r="O8" s="26">
        <v>5.0476999999999999</v>
      </c>
      <c r="P8" s="26">
        <f t="shared" si="11"/>
        <v>-1.9999999999953388E-4</v>
      </c>
      <c r="Q8" s="20">
        <f t="shared" si="12"/>
        <v>5.0476000000000001</v>
      </c>
      <c r="R8" s="21">
        <f t="shared" si="2"/>
        <v>4.0358499999999999</v>
      </c>
      <c r="S8" s="26">
        <f t="shared" si="3"/>
        <v>1.3309499999999996</v>
      </c>
      <c r="T8" s="26">
        <f t="shared" si="4"/>
        <v>4.0785999999999998</v>
      </c>
      <c r="U8" s="26">
        <f t="shared" si="5"/>
        <v>4.0358499999999999</v>
      </c>
      <c r="V8" s="26">
        <f t="shared" si="6"/>
        <v>4.2749999999999844E-2</v>
      </c>
      <c r="W8" s="26">
        <f t="shared" si="7"/>
        <v>5.4095499999999994</v>
      </c>
      <c r="X8" s="26">
        <f t="shared" si="13"/>
        <v>24.603710105276775</v>
      </c>
      <c r="Y8" s="26">
        <f t="shared" si="14"/>
        <v>1.0481537782572414</v>
      </c>
      <c r="Z8" s="26">
        <f t="shared" si="15"/>
        <v>98.951846221742755</v>
      </c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</row>
    <row r="9" spans="1:37" x14ac:dyDescent="0.25">
      <c r="B9" t="s">
        <v>36</v>
      </c>
      <c r="C9" s="7">
        <v>878</v>
      </c>
      <c r="D9">
        <v>0.99490000000000001</v>
      </c>
      <c r="E9">
        <v>0.995</v>
      </c>
      <c r="F9" s="26">
        <f t="shared" si="0"/>
        <v>9.9999999999988987E-5</v>
      </c>
      <c r="G9" s="7">
        <f t="shared" si="8"/>
        <v>0.99495</v>
      </c>
      <c r="H9" s="21">
        <v>5.4668000000000001</v>
      </c>
      <c r="I9" s="26">
        <v>4.4115000000000002</v>
      </c>
      <c r="J9" s="26">
        <v>4.4114000000000004</v>
      </c>
      <c r="K9" s="26">
        <f t="shared" si="1"/>
        <v>9.9999999999766942E-5</v>
      </c>
      <c r="L9" s="20">
        <f t="shared" si="10"/>
        <v>4.4114500000000003</v>
      </c>
      <c r="M9" s="21">
        <f t="shared" si="9"/>
        <v>3.4165000000000001</v>
      </c>
      <c r="N9" s="20">
        <v>4.3796999999999997</v>
      </c>
      <c r="O9" s="26">
        <v>4.3796999999999997</v>
      </c>
      <c r="P9" s="26">
        <f t="shared" si="11"/>
        <v>0</v>
      </c>
      <c r="Q9" s="20">
        <f t="shared" si="12"/>
        <v>4.3796999999999997</v>
      </c>
      <c r="R9" s="21">
        <f t="shared" si="2"/>
        <v>3.3847499999999995</v>
      </c>
      <c r="S9" s="26">
        <f t="shared" si="3"/>
        <v>1.05535</v>
      </c>
      <c r="T9" s="26">
        <f t="shared" si="4"/>
        <v>3.4165000000000001</v>
      </c>
      <c r="U9" s="26">
        <f t="shared" si="5"/>
        <v>3.3847499999999995</v>
      </c>
      <c r="V9" s="26">
        <f t="shared" si="6"/>
        <v>3.1750000000000611E-2</v>
      </c>
      <c r="W9" s="26">
        <f t="shared" si="7"/>
        <v>4.4718499999999999</v>
      </c>
      <c r="X9" s="26">
        <f t="shared" si="13"/>
        <v>23.599852410076366</v>
      </c>
      <c r="Y9" s="26">
        <f t="shared" si="14"/>
        <v>0.92931362505489867</v>
      </c>
      <c r="Z9" s="26">
        <f t="shared" si="15"/>
        <v>99.070686374945112</v>
      </c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</row>
    <row r="10" spans="1:37" x14ac:dyDescent="0.25">
      <c r="B10" t="s">
        <v>37</v>
      </c>
      <c r="C10" s="7">
        <v>879</v>
      </c>
      <c r="D10">
        <v>1.0006999999999999</v>
      </c>
      <c r="E10">
        <v>1.0012000000000001</v>
      </c>
      <c r="F10" s="26">
        <f t="shared" si="0"/>
        <v>5.0000000000016698E-4</v>
      </c>
      <c r="G10" s="7">
        <f t="shared" si="8"/>
        <v>1.00095</v>
      </c>
      <c r="H10" s="21">
        <v>6.5110000000000001</v>
      </c>
      <c r="I10" s="26">
        <v>5.2747000000000002</v>
      </c>
      <c r="J10" s="26">
        <v>5.2743000000000002</v>
      </c>
      <c r="K10" s="26">
        <f t="shared" si="1"/>
        <v>3.9999999999995595E-4</v>
      </c>
      <c r="L10" s="20">
        <f t="shared" si="10"/>
        <v>5.2744999999999997</v>
      </c>
      <c r="M10" s="21">
        <f t="shared" si="9"/>
        <v>4.2735500000000002</v>
      </c>
      <c r="N10" s="20">
        <v>5.2366000000000001</v>
      </c>
      <c r="O10" s="26">
        <v>5.2367999999999997</v>
      </c>
      <c r="P10" s="26">
        <f t="shared" si="11"/>
        <v>-1.9999999999953388E-4</v>
      </c>
      <c r="Q10" s="20">
        <f t="shared" si="12"/>
        <v>5.2366999999999999</v>
      </c>
      <c r="R10" s="21">
        <f t="shared" si="2"/>
        <v>4.2357499999999995</v>
      </c>
      <c r="S10" s="26">
        <f t="shared" si="3"/>
        <v>1.2364999999999999</v>
      </c>
      <c r="T10" s="26">
        <f t="shared" si="4"/>
        <v>4.2735500000000002</v>
      </c>
      <c r="U10" s="26">
        <f t="shared" si="5"/>
        <v>4.2357499999999995</v>
      </c>
      <c r="V10" s="26">
        <f t="shared" si="6"/>
        <v>3.7800000000000722E-2</v>
      </c>
      <c r="W10" s="26">
        <f t="shared" si="7"/>
        <v>5.5100499999999997</v>
      </c>
      <c r="X10" s="26">
        <f t="shared" si="13"/>
        <v>22.440812696799483</v>
      </c>
      <c r="Y10" s="26">
        <f t="shared" si="14"/>
        <v>0.88451053573728433</v>
      </c>
      <c r="Z10" s="26">
        <f t="shared" si="15"/>
        <v>99.115489464262723</v>
      </c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</row>
    <row r="11" spans="1:37" x14ac:dyDescent="0.25">
      <c r="B11" t="s">
        <v>38</v>
      </c>
      <c r="C11" s="7">
        <v>880</v>
      </c>
      <c r="D11">
        <v>0.99729999999999996</v>
      </c>
      <c r="E11">
        <v>0.99760000000000004</v>
      </c>
      <c r="F11" s="26">
        <f t="shared" si="0"/>
        <v>3.0000000000007798E-4</v>
      </c>
      <c r="G11" s="7">
        <f t="shared" si="8"/>
        <v>0.99744999999999995</v>
      </c>
      <c r="H11" s="21">
        <v>4.4473000000000003</v>
      </c>
      <c r="I11" s="26">
        <v>3.6850000000000001</v>
      </c>
      <c r="J11" s="26">
        <v>3.6844999999999999</v>
      </c>
      <c r="K11" s="26">
        <f t="shared" si="1"/>
        <v>5.0000000000016698E-4</v>
      </c>
      <c r="L11" s="20">
        <f t="shared" si="10"/>
        <v>3.6847500000000002</v>
      </c>
      <c r="M11" s="21">
        <f t="shared" si="9"/>
        <v>2.6873000000000005</v>
      </c>
      <c r="N11" s="20">
        <v>3.6631</v>
      </c>
      <c r="O11" s="26">
        <v>3.6627999999999998</v>
      </c>
      <c r="P11" s="26">
        <f t="shared" si="11"/>
        <v>3.00000000000189E-4</v>
      </c>
      <c r="Q11" s="20">
        <f t="shared" si="12"/>
        <v>3.6629499999999999</v>
      </c>
      <c r="R11" s="21">
        <f t="shared" si="2"/>
        <v>2.6654999999999998</v>
      </c>
      <c r="S11" s="26">
        <f t="shared" si="3"/>
        <v>0.76254999999999984</v>
      </c>
      <c r="T11" s="26">
        <f t="shared" si="4"/>
        <v>2.6873000000000005</v>
      </c>
      <c r="U11" s="26">
        <f t="shared" si="5"/>
        <v>2.6654999999999998</v>
      </c>
      <c r="V11" s="26">
        <f t="shared" si="6"/>
        <v>2.1800000000000708E-2</v>
      </c>
      <c r="W11" s="26">
        <f t="shared" si="7"/>
        <v>3.4498500000000005</v>
      </c>
      <c r="X11" s="26">
        <f t="shared" si="13"/>
        <v>22.103859588098025</v>
      </c>
      <c r="Y11" s="26">
        <f t="shared" si="14"/>
        <v>0.81122316079338763</v>
      </c>
      <c r="Z11" s="26">
        <f t="shared" si="15"/>
        <v>99.188776839206611</v>
      </c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</row>
    <row r="12" spans="1:37" x14ac:dyDescent="0.25">
      <c r="B12" t="s">
        <v>39</v>
      </c>
      <c r="C12" s="7">
        <v>881</v>
      </c>
      <c r="D12">
        <v>1.0021</v>
      </c>
      <c r="E12">
        <v>1.0021</v>
      </c>
      <c r="F12" s="26">
        <f t="shared" si="0"/>
        <v>0</v>
      </c>
      <c r="G12" s="7">
        <f t="shared" si="8"/>
        <v>1.0021</v>
      </c>
      <c r="H12" s="21">
        <v>4.5570000000000004</v>
      </c>
      <c r="I12" s="26">
        <v>3.7707000000000002</v>
      </c>
      <c r="J12" s="26">
        <v>3.7706</v>
      </c>
      <c r="K12" s="26">
        <f t="shared" si="1"/>
        <v>1.0000000000021103E-4</v>
      </c>
      <c r="L12" s="20">
        <f t="shared" si="10"/>
        <v>3.7706499999999998</v>
      </c>
      <c r="M12" s="21">
        <f t="shared" si="9"/>
        <v>2.7685499999999998</v>
      </c>
      <c r="N12" s="20">
        <v>3.7477999999999998</v>
      </c>
      <c r="O12" s="26">
        <v>3.7482000000000002</v>
      </c>
      <c r="P12" s="26">
        <f t="shared" si="11"/>
        <v>-4.0000000000040004E-4</v>
      </c>
      <c r="Q12" s="20">
        <f t="shared" si="12"/>
        <v>3.7480000000000002</v>
      </c>
      <c r="R12" s="21">
        <f>Q12-G12</f>
        <v>2.7459000000000002</v>
      </c>
      <c r="S12" s="26">
        <f t="shared" si="3"/>
        <v>0.78635000000000055</v>
      </c>
      <c r="T12" s="26">
        <f t="shared" si="4"/>
        <v>2.7685499999999998</v>
      </c>
      <c r="U12" s="26">
        <f t="shared" si="5"/>
        <v>2.7459000000000002</v>
      </c>
      <c r="V12" s="26">
        <f t="shared" si="6"/>
        <v>2.2649999999999615E-2</v>
      </c>
      <c r="W12" s="26">
        <f t="shared" si="7"/>
        <v>3.5549000000000004</v>
      </c>
      <c r="X12" s="26">
        <f t="shared" si="13"/>
        <v>22.120172156741415</v>
      </c>
      <c r="Y12" s="26">
        <f t="shared" si="14"/>
        <v>0.81811778728936146</v>
      </c>
      <c r="Z12" s="26">
        <f t="shared" si="15"/>
        <v>99.181882212710633</v>
      </c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</row>
    <row r="13" spans="1:37" x14ac:dyDescent="0.25">
      <c r="D13" s="20"/>
      <c r="E13" s="26"/>
      <c r="F13" s="26"/>
      <c r="G13" s="21"/>
      <c r="H13" s="21"/>
      <c r="I13" s="26"/>
      <c r="J13" s="26"/>
      <c r="K13" s="26"/>
      <c r="L13" s="20"/>
      <c r="M13" s="21"/>
      <c r="N13" s="20"/>
      <c r="O13" s="26"/>
      <c r="P13" s="26"/>
      <c r="Q13" s="20"/>
      <c r="R13" s="21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</row>
    <row r="14" spans="1:37" x14ac:dyDescent="0.25">
      <c r="D14" s="20"/>
      <c r="E14" s="26"/>
      <c r="F14" s="26"/>
      <c r="G14" s="21"/>
      <c r="H14" s="21"/>
      <c r="I14" s="26"/>
      <c r="J14" s="26"/>
      <c r="K14" s="26"/>
      <c r="L14" s="20"/>
      <c r="M14" s="21"/>
      <c r="N14" s="20"/>
      <c r="O14" s="26"/>
      <c r="P14" s="26"/>
      <c r="Q14" s="20"/>
      <c r="R14" s="21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</row>
    <row r="15" spans="1:37" x14ac:dyDescent="0.25">
      <c r="D15" s="20"/>
      <c r="E15" s="26"/>
      <c r="F15" s="26"/>
      <c r="G15" s="21"/>
      <c r="H15" s="21"/>
      <c r="I15" s="26"/>
      <c r="J15" s="26"/>
      <c r="K15" s="26"/>
      <c r="L15" s="20"/>
      <c r="M15" s="21"/>
      <c r="N15" s="20"/>
      <c r="O15" s="26"/>
      <c r="P15" s="26"/>
      <c r="Q15" s="20"/>
      <c r="R15" s="21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</row>
    <row r="16" spans="1:37" x14ac:dyDescent="0.25">
      <c r="D16" s="20"/>
      <c r="E16" s="26"/>
      <c r="F16" s="26"/>
      <c r="G16" s="21"/>
      <c r="H16" s="21"/>
      <c r="I16" s="26"/>
      <c r="J16" s="26"/>
      <c r="K16" s="26"/>
      <c r="L16" s="20"/>
      <c r="M16" s="21"/>
      <c r="N16" s="20"/>
      <c r="O16" s="26"/>
      <c r="P16" s="26"/>
      <c r="Q16" s="20"/>
      <c r="R16" s="21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</row>
    <row r="17" spans="4:37" x14ac:dyDescent="0.25">
      <c r="D17" s="20"/>
      <c r="E17" s="26"/>
      <c r="F17" s="26"/>
      <c r="G17" s="21"/>
      <c r="H17" s="21"/>
      <c r="I17" s="26"/>
      <c r="J17" s="26"/>
      <c r="K17" s="26"/>
      <c r="L17" s="20"/>
      <c r="M17" s="21"/>
      <c r="N17" s="20"/>
      <c r="O17" s="26"/>
      <c r="P17" s="26"/>
      <c r="Q17" s="20"/>
      <c r="R17" s="21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</row>
    <row r="18" spans="4:37" x14ac:dyDescent="0.25">
      <c r="D18" s="20"/>
      <c r="E18" s="26"/>
      <c r="F18" s="26"/>
      <c r="G18" s="21"/>
      <c r="H18" s="21"/>
      <c r="I18" s="26"/>
      <c r="J18" s="26"/>
      <c r="K18" s="26"/>
      <c r="L18" s="20"/>
      <c r="M18" s="21"/>
      <c r="N18" s="20"/>
      <c r="O18" s="26"/>
      <c r="P18" s="26"/>
      <c r="Q18" s="20"/>
      <c r="R18" s="21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</row>
    <row r="19" spans="4:37" x14ac:dyDescent="0.25">
      <c r="D19" s="20"/>
      <c r="E19" s="26"/>
      <c r="F19" s="26"/>
      <c r="G19" s="21"/>
      <c r="H19" s="21"/>
      <c r="I19" s="26"/>
      <c r="J19" s="26"/>
      <c r="K19" s="26"/>
      <c r="L19" s="20"/>
      <c r="M19" s="21"/>
      <c r="N19" s="20"/>
      <c r="O19" s="26"/>
      <c r="P19" s="26"/>
      <c r="Q19" s="20"/>
      <c r="R19" s="21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</row>
    <row r="20" spans="4:37" x14ac:dyDescent="0.25">
      <c r="D20" s="20"/>
      <c r="E20" s="26"/>
      <c r="F20" s="26"/>
      <c r="G20" s="21"/>
      <c r="H20" s="21"/>
      <c r="I20" s="26"/>
      <c r="J20" s="26"/>
      <c r="K20" s="26"/>
      <c r="L20" s="20"/>
      <c r="M20" s="21"/>
      <c r="N20" s="20"/>
      <c r="O20" s="26"/>
      <c r="P20" s="26"/>
      <c r="Q20" s="20"/>
      <c r="R20" s="21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</row>
    <row r="21" spans="4:37" x14ac:dyDescent="0.25">
      <c r="D21" s="20"/>
      <c r="E21" s="26"/>
      <c r="F21" s="26"/>
      <c r="G21" s="21"/>
      <c r="H21" s="21"/>
      <c r="I21" s="26"/>
      <c r="J21" s="26"/>
      <c r="K21" s="26"/>
      <c r="L21" s="20"/>
      <c r="M21" s="21"/>
      <c r="N21" s="20"/>
      <c r="O21" s="26"/>
      <c r="P21" s="26"/>
      <c r="Q21" s="20"/>
      <c r="R21" s="21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</row>
    <row r="22" spans="4:37" x14ac:dyDescent="0.25">
      <c r="D22" s="20"/>
      <c r="E22" s="26"/>
      <c r="F22" s="26"/>
      <c r="G22" s="21"/>
      <c r="H22" s="21"/>
      <c r="I22" s="26"/>
      <c r="J22" s="26"/>
      <c r="K22" s="26"/>
      <c r="L22" s="20"/>
      <c r="M22" s="21"/>
      <c r="N22" s="20"/>
      <c r="O22" s="26"/>
      <c r="P22" s="26"/>
      <c r="Q22" s="20"/>
      <c r="R22" s="21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</row>
    <row r="23" spans="4:37" x14ac:dyDescent="0.25">
      <c r="D23" s="20"/>
      <c r="E23" s="26"/>
      <c r="F23" s="26"/>
      <c r="G23" s="21"/>
      <c r="H23" s="21"/>
      <c r="I23" s="26"/>
      <c r="J23" s="26"/>
      <c r="K23" s="26"/>
      <c r="L23" s="20"/>
      <c r="M23" s="21"/>
      <c r="N23" s="20"/>
      <c r="O23" s="26"/>
      <c r="P23" s="26"/>
      <c r="Q23" s="20"/>
      <c r="R23" s="21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</row>
    <row r="24" spans="4:37" x14ac:dyDescent="0.25">
      <c r="D24" s="20"/>
      <c r="E24" s="26"/>
      <c r="F24" s="26"/>
      <c r="G24" s="21"/>
      <c r="H24" s="21"/>
      <c r="I24" s="26"/>
      <c r="J24" s="26"/>
      <c r="K24" s="26"/>
      <c r="L24" s="20"/>
      <c r="M24" s="21"/>
      <c r="N24" s="20"/>
      <c r="O24" s="26"/>
      <c r="P24" s="26"/>
      <c r="Q24" s="20"/>
      <c r="R24" s="21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</row>
    <row r="25" spans="4:37" x14ac:dyDescent="0.25">
      <c r="D25" s="20"/>
      <c r="E25" s="26"/>
      <c r="F25" s="26"/>
      <c r="G25" s="21"/>
      <c r="H25" s="21"/>
      <c r="I25" s="26"/>
      <c r="J25" s="26"/>
      <c r="K25" s="26"/>
      <c r="L25" s="20"/>
      <c r="M25" s="21"/>
      <c r="N25" s="20"/>
      <c r="O25" s="26"/>
      <c r="P25" s="26"/>
      <c r="Q25" s="20"/>
      <c r="R25" s="21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</row>
    <row r="26" spans="4:37" x14ac:dyDescent="0.25">
      <c r="D26" s="20"/>
      <c r="E26" s="26"/>
      <c r="F26" s="26"/>
      <c r="G26" s="21"/>
      <c r="H26" s="21"/>
      <c r="I26" s="26"/>
      <c r="J26" s="26"/>
      <c r="K26" s="26"/>
      <c r="L26" s="20"/>
      <c r="M26" s="21"/>
      <c r="N26" s="20"/>
      <c r="O26" s="26"/>
      <c r="P26" s="26"/>
      <c r="Q26" s="20"/>
      <c r="R26" s="21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</row>
    <row r="27" spans="4:37" x14ac:dyDescent="0.25">
      <c r="D27" s="20"/>
      <c r="E27" s="26"/>
      <c r="F27" s="26"/>
      <c r="G27" s="21"/>
      <c r="H27" s="21"/>
      <c r="I27" s="26"/>
      <c r="J27" s="26"/>
      <c r="K27" s="26"/>
      <c r="L27" s="20"/>
      <c r="M27" s="21"/>
      <c r="N27" s="20"/>
      <c r="O27" s="26"/>
      <c r="P27" s="26"/>
      <c r="Q27" s="20"/>
      <c r="R27" s="21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</row>
    <row r="28" spans="4:37" x14ac:dyDescent="0.25">
      <c r="D28" s="20"/>
      <c r="E28" s="26"/>
      <c r="F28" s="26"/>
      <c r="G28" s="21"/>
      <c r="H28" s="21"/>
      <c r="I28" s="26"/>
      <c r="J28" s="26"/>
      <c r="K28" s="26"/>
      <c r="L28" s="20"/>
      <c r="M28" s="21"/>
      <c r="N28" s="20"/>
      <c r="O28" s="26"/>
      <c r="P28" s="26"/>
      <c r="Q28" s="20"/>
      <c r="R28" s="21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</row>
    <row r="29" spans="4:37" x14ac:dyDescent="0.25">
      <c r="D29" s="20"/>
      <c r="E29" s="26"/>
      <c r="F29" s="26"/>
      <c r="G29" s="21"/>
      <c r="H29" s="21"/>
      <c r="I29" s="26"/>
      <c r="J29" s="26"/>
      <c r="K29" s="26"/>
      <c r="L29" s="20"/>
      <c r="M29" s="21"/>
      <c r="N29" s="20"/>
      <c r="O29" s="26"/>
      <c r="P29" s="26"/>
      <c r="Q29" s="20"/>
      <c r="R29" s="21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</row>
    <row r="30" spans="4:37" x14ac:dyDescent="0.25">
      <c r="D30" s="20"/>
      <c r="E30" s="26"/>
      <c r="F30" s="26"/>
      <c r="G30" s="21"/>
      <c r="H30" s="21"/>
      <c r="I30" s="26"/>
      <c r="J30" s="26"/>
      <c r="K30" s="26"/>
      <c r="L30" s="20"/>
      <c r="M30" s="21"/>
      <c r="N30" s="20"/>
      <c r="O30" s="26"/>
      <c r="P30" s="26"/>
      <c r="Q30" s="20"/>
      <c r="R30" s="21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</row>
    <row r="31" spans="4:37" x14ac:dyDescent="0.25">
      <c r="D31" s="20"/>
      <c r="E31" s="26"/>
      <c r="F31" s="26"/>
      <c r="G31" s="21"/>
      <c r="H31" s="21"/>
      <c r="I31" s="26"/>
      <c r="J31" s="26"/>
      <c r="K31" s="26"/>
      <c r="L31" s="20"/>
      <c r="M31" s="21"/>
      <c r="N31" s="20"/>
      <c r="O31" s="26"/>
      <c r="P31" s="26"/>
      <c r="Q31" s="20"/>
      <c r="R31" s="21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</row>
    <row r="32" spans="4:37" x14ac:dyDescent="0.25">
      <c r="D32" s="20"/>
      <c r="E32" s="26"/>
      <c r="F32" s="26"/>
      <c r="G32" s="21"/>
      <c r="H32" s="21"/>
      <c r="I32" s="26"/>
      <c r="J32" s="26"/>
      <c r="K32" s="26"/>
      <c r="L32" s="20"/>
      <c r="M32" s="21"/>
      <c r="N32" s="20"/>
      <c r="O32" s="26"/>
      <c r="P32" s="26"/>
      <c r="Q32" s="20"/>
      <c r="R32" s="21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</row>
    <row r="33" spans="4:37" x14ac:dyDescent="0.25">
      <c r="D33" s="20"/>
      <c r="E33" s="26"/>
      <c r="F33" s="26"/>
      <c r="G33" s="21"/>
      <c r="H33" s="21"/>
      <c r="I33" s="26"/>
      <c r="J33" s="26"/>
      <c r="K33" s="26"/>
      <c r="L33" s="20"/>
      <c r="M33" s="21"/>
      <c r="N33" s="20"/>
      <c r="O33" s="26"/>
      <c r="P33" s="26"/>
      <c r="Q33" s="20"/>
      <c r="R33" s="21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</row>
    <row r="34" spans="4:37" x14ac:dyDescent="0.25">
      <c r="D34" s="20"/>
      <c r="E34" s="26"/>
      <c r="F34" s="26"/>
      <c r="G34" s="21"/>
      <c r="H34" s="21"/>
      <c r="I34" s="26"/>
      <c r="J34" s="26"/>
      <c r="K34" s="26"/>
      <c r="L34" s="20"/>
      <c r="M34" s="21"/>
      <c r="N34" s="20"/>
      <c r="O34" s="26"/>
      <c r="P34" s="26"/>
      <c r="Q34" s="20"/>
      <c r="R34" s="21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</row>
    <row r="35" spans="4:37" x14ac:dyDescent="0.25">
      <c r="D35" s="20"/>
      <c r="E35" s="26"/>
      <c r="F35" s="26"/>
      <c r="G35" s="21"/>
      <c r="H35" s="21"/>
      <c r="I35" s="26"/>
      <c r="J35" s="26"/>
      <c r="K35" s="26"/>
      <c r="L35" s="20"/>
      <c r="M35" s="21"/>
      <c r="N35" s="20"/>
      <c r="O35" s="26"/>
      <c r="P35" s="26"/>
      <c r="Q35" s="20"/>
      <c r="R35" s="21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</row>
    <row r="36" spans="4:37" x14ac:dyDescent="0.25">
      <c r="D36" s="20"/>
      <c r="E36" s="26"/>
      <c r="F36" s="26"/>
      <c r="G36" s="21"/>
      <c r="H36" s="21"/>
      <c r="I36" s="26"/>
      <c r="J36" s="26"/>
      <c r="K36" s="26"/>
      <c r="L36" s="20"/>
      <c r="M36" s="21"/>
      <c r="N36" s="20"/>
      <c r="O36" s="26"/>
      <c r="P36" s="26"/>
      <c r="Q36" s="20"/>
      <c r="R36" s="21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</row>
    <row r="37" spans="4:37" x14ac:dyDescent="0.25">
      <c r="D37" s="20"/>
      <c r="E37" s="26"/>
      <c r="F37" s="26"/>
      <c r="G37" s="21"/>
      <c r="H37" s="21"/>
      <c r="I37" s="26"/>
      <c r="J37" s="26"/>
      <c r="K37" s="26"/>
      <c r="L37" s="20"/>
      <c r="M37" s="21"/>
      <c r="N37" s="20"/>
      <c r="O37" s="26"/>
      <c r="P37" s="26"/>
      <c r="Q37" s="20"/>
      <c r="R37" s="21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</row>
    <row r="38" spans="4:37" x14ac:dyDescent="0.25">
      <c r="D38" s="20"/>
      <c r="E38" s="26"/>
      <c r="F38" s="26"/>
      <c r="G38" s="21"/>
      <c r="H38" s="21"/>
      <c r="I38" s="26"/>
      <c r="J38" s="26"/>
      <c r="K38" s="26"/>
      <c r="L38" s="20"/>
      <c r="M38" s="21"/>
      <c r="N38" s="20"/>
      <c r="O38" s="26"/>
      <c r="P38" s="26"/>
      <c r="Q38" s="20"/>
      <c r="R38" s="21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</row>
    <row r="39" spans="4:37" x14ac:dyDescent="0.25">
      <c r="D39" s="20"/>
      <c r="E39" s="26"/>
      <c r="F39" s="26"/>
      <c r="G39" s="21"/>
      <c r="H39" s="21"/>
      <c r="I39" s="26"/>
      <c r="J39" s="26"/>
      <c r="K39" s="26"/>
      <c r="L39" s="20"/>
      <c r="M39" s="21"/>
      <c r="N39" s="20"/>
      <c r="O39" s="26"/>
      <c r="P39" s="26"/>
      <c r="Q39" s="20"/>
      <c r="R39" s="21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</row>
    <row r="40" spans="4:37" x14ac:dyDescent="0.25">
      <c r="D40" s="20"/>
      <c r="E40" s="26"/>
      <c r="F40" s="26"/>
      <c r="G40" s="21"/>
      <c r="H40" s="21"/>
      <c r="I40" s="26"/>
      <c r="J40" s="26"/>
      <c r="K40" s="26"/>
      <c r="L40" s="20"/>
      <c r="M40" s="21"/>
      <c r="N40" s="20"/>
      <c r="O40" s="26"/>
      <c r="P40" s="26"/>
      <c r="Q40" s="20"/>
      <c r="R40" s="21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</row>
    <row r="41" spans="4:37" x14ac:dyDescent="0.25">
      <c r="D41" s="20"/>
      <c r="E41" s="26"/>
      <c r="F41" s="26"/>
      <c r="G41" s="21"/>
      <c r="H41" s="21"/>
      <c r="I41" s="26"/>
      <c r="J41" s="26"/>
      <c r="K41" s="26"/>
      <c r="L41" s="20"/>
      <c r="M41" s="21"/>
      <c r="N41" s="20"/>
      <c r="O41" s="26"/>
      <c r="P41" s="26"/>
      <c r="Q41" s="20"/>
      <c r="R41" s="21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</row>
    <row r="42" spans="4:37" x14ac:dyDescent="0.25">
      <c r="D42" s="20"/>
      <c r="E42" s="26"/>
      <c r="F42" s="26"/>
      <c r="G42" s="21"/>
      <c r="H42" s="21"/>
      <c r="I42" s="26"/>
      <c r="J42" s="26"/>
      <c r="K42" s="26"/>
      <c r="L42" s="20"/>
      <c r="M42" s="21"/>
      <c r="N42" s="20"/>
      <c r="O42" s="26"/>
      <c r="P42" s="26"/>
      <c r="Q42" s="20"/>
      <c r="R42" s="21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</row>
    <row r="43" spans="4:37" x14ac:dyDescent="0.25">
      <c r="D43" s="20"/>
      <c r="E43" s="26"/>
      <c r="F43" s="26"/>
      <c r="G43" s="21"/>
      <c r="H43" s="21"/>
      <c r="I43" s="26"/>
      <c r="J43" s="26"/>
      <c r="K43" s="26"/>
      <c r="L43" s="20"/>
      <c r="M43" s="21"/>
      <c r="N43" s="20"/>
      <c r="O43" s="26"/>
      <c r="P43" s="26"/>
      <c r="Q43" s="20"/>
      <c r="R43" s="21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</row>
    <row r="44" spans="4:37" x14ac:dyDescent="0.25">
      <c r="D44" s="20"/>
      <c r="E44" s="26"/>
      <c r="F44" s="26"/>
      <c r="G44" s="21"/>
      <c r="H44" s="21"/>
      <c r="I44" s="26"/>
      <c r="J44" s="26"/>
      <c r="K44" s="26"/>
      <c r="L44" s="20"/>
      <c r="M44" s="21"/>
      <c r="N44" s="20"/>
      <c r="O44" s="26"/>
      <c r="P44" s="26"/>
      <c r="Q44" s="20"/>
      <c r="R44" s="21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</row>
  </sheetData>
  <mergeCells count="5">
    <mergeCell ref="D1:G1"/>
    <mergeCell ref="I1:L1"/>
    <mergeCell ref="I2:L2"/>
    <mergeCell ref="N1:Q1"/>
    <mergeCell ref="N2:Q2"/>
  </mergeCells>
  <pageMargins left="0.7" right="0.7" top="0.75" bottom="0.75" header="0.3" footer="0.3"/>
  <pageSetup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DATA</vt:lpstr>
      <vt:lpstr>Sheet3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Grace M Cartwright</cp:lastModifiedBy>
  <dcterms:created xsi:type="dcterms:W3CDTF">2011-04-26T16:42:35Z</dcterms:created>
  <dcterms:modified xsi:type="dcterms:W3CDTF">2016-08-09T22:35:47Z</dcterms:modified>
</cp:coreProperties>
</file>